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Projets\Publications du Statec\Dashboard\Faillites\2025\07\"/>
    </mc:Choice>
  </mc:AlternateContent>
  <xr:revisionPtr revIDLastSave="0" documentId="13_ncr:1_{5CA28C53-29B0-4CD2-8754-1E7B7D0D875F}" xr6:coauthVersionLast="47" xr6:coauthVersionMax="47" xr10:uidLastSave="{00000000-0000-0000-0000-000000000000}"/>
  <bookViews>
    <workbookView xWindow="-120" yWindow="-120" windowWidth="38640" windowHeight="21120" activeTab="2" xr2:uid="{00000000-000D-0000-FFFF-FFFF00000000}"/>
  </bookViews>
  <sheets>
    <sheet name="Introduction" sheetId="25" r:id="rId1"/>
    <sheet name="Décisions judiciaires" sheetId="27" r:id="rId2"/>
    <sheet name="Faillites" sheetId="24" r:id="rId3"/>
    <sheet name="Liquidations" sheetId="26" r:id="rId4"/>
  </sheets>
  <definedNames>
    <definedName name="_xlnm.Print_Area" localSheetId="0">Introduction!$B:$F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27" l="1"/>
  <c r="D42" i="27"/>
  <c r="E42" i="27"/>
  <c r="F42" i="27"/>
  <c r="G42" i="27"/>
  <c r="H42" i="27"/>
  <c r="I42" i="27"/>
  <c r="J42" i="27"/>
  <c r="AJ148" i="24"/>
  <c r="AI148" i="24"/>
  <c r="AH148" i="24"/>
  <c r="AG148" i="24"/>
  <c r="O127" i="24"/>
  <c r="O121" i="24"/>
  <c r="O107" i="24"/>
  <c r="O110" i="24" s="1"/>
  <c r="J21" i="27"/>
  <c r="J26" i="27"/>
  <c r="J34" i="27"/>
  <c r="J36" i="27"/>
  <c r="J38" i="27"/>
  <c r="O128" i="24" l="1"/>
  <c r="J48" i="27"/>
  <c r="AF148" i="24"/>
  <c r="AE148" i="24"/>
  <c r="AD148" i="24"/>
  <c r="AC148" i="24"/>
  <c r="Q120" i="24"/>
  <c r="Q119" i="24"/>
  <c r="Q117" i="24"/>
  <c r="Q116" i="24"/>
  <c r="N127" i="24"/>
  <c r="N121" i="24"/>
  <c r="P126" i="24"/>
  <c r="P120" i="24"/>
  <c r="Q106" i="24"/>
  <c r="Q105" i="24"/>
  <c r="Q104" i="24"/>
  <c r="AF82" i="26"/>
  <c r="AE82" i="26"/>
  <c r="AD82" i="26"/>
  <c r="AC82" i="26"/>
  <c r="AJ82" i="26"/>
  <c r="AI82" i="26"/>
  <c r="AH82" i="26"/>
  <c r="AG82" i="26"/>
  <c r="AG24" i="26"/>
  <c r="AG25" i="26"/>
  <c r="AG26" i="26"/>
  <c r="AG27" i="26"/>
  <c r="AG28" i="26"/>
  <c r="AG29" i="26"/>
  <c r="AG30" i="26"/>
  <c r="AG31" i="26"/>
  <c r="AG32" i="26"/>
  <c r="AG33" i="26"/>
  <c r="AG23" i="26"/>
  <c r="N36" i="26"/>
  <c r="N107" i="24"/>
  <c r="N110" i="24" s="1"/>
  <c r="AG24" i="24"/>
  <c r="AG25" i="24"/>
  <c r="AG26" i="24"/>
  <c r="AG27" i="24"/>
  <c r="AG28" i="24"/>
  <c r="AG29" i="24"/>
  <c r="AG30" i="24"/>
  <c r="AG31" i="24"/>
  <c r="AG32" i="24"/>
  <c r="AG33" i="24"/>
  <c r="AG23" i="24"/>
  <c r="N128" i="24" l="1"/>
  <c r="P106" i="24"/>
  <c r="P121" i="24"/>
  <c r="P116" i="24"/>
  <c r="P117" i="24"/>
  <c r="P118" i="24"/>
  <c r="P119" i="24"/>
  <c r="P104" i="24"/>
  <c r="P105" i="24"/>
  <c r="P124" i="24"/>
  <c r="P125" i="24"/>
  <c r="P127" i="24"/>
  <c r="N36" i="24"/>
  <c r="C34" i="27" l="1"/>
  <c r="D34" i="27"/>
  <c r="E34" i="27"/>
  <c r="F34" i="27"/>
  <c r="G34" i="27"/>
  <c r="H34" i="27"/>
  <c r="I34" i="27"/>
  <c r="C38" i="27"/>
  <c r="D38" i="27"/>
  <c r="E38" i="27"/>
  <c r="F38" i="27"/>
  <c r="G38" i="27"/>
  <c r="H38" i="27"/>
  <c r="I38" i="27"/>
  <c r="H36" i="26" l="1"/>
  <c r="I36" i="26"/>
  <c r="J36" i="26"/>
  <c r="K36" i="26"/>
  <c r="L36" i="26"/>
  <c r="M36" i="26"/>
  <c r="AD36" i="26" l="1"/>
  <c r="AE36" i="26"/>
  <c r="AF36" i="26"/>
  <c r="AD36" i="24"/>
  <c r="AE36" i="24"/>
  <c r="AF36" i="24"/>
  <c r="AC36" i="26" l="1"/>
  <c r="I36" i="24" l="1"/>
  <c r="J36" i="24"/>
  <c r="K36" i="24"/>
  <c r="L36" i="24"/>
  <c r="M36" i="24"/>
  <c r="O36" i="24"/>
  <c r="I107" i="24"/>
  <c r="I110" i="24" s="1"/>
  <c r="J107" i="24"/>
  <c r="J110" i="24" s="1"/>
  <c r="K107" i="24"/>
  <c r="K110" i="24" s="1"/>
  <c r="L107" i="24"/>
  <c r="L110" i="24" s="1"/>
  <c r="M107" i="24"/>
  <c r="M110" i="24" s="1"/>
  <c r="I121" i="24"/>
  <c r="J121" i="24"/>
  <c r="K121" i="24"/>
  <c r="L121" i="24"/>
  <c r="M121" i="24"/>
  <c r="I127" i="24"/>
  <c r="J127" i="24"/>
  <c r="K127" i="24"/>
  <c r="L127" i="24"/>
  <c r="M127" i="24"/>
  <c r="I148" i="24"/>
  <c r="J148" i="24"/>
  <c r="K148" i="24"/>
  <c r="L148" i="24"/>
  <c r="M148" i="24"/>
  <c r="N148" i="24"/>
  <c r="M128" i="24" l="1"/>
  <c r="I128" i="24"/>
  <c r="K128" i="24"/>
  <c r="J128" i="24"/>
  <c r="L128" i="24"/>
  <c r="AB36" i="26"/>
  <c r="AA36" i="26"/>
  <c r="AC36" i="24" l="1"/>
  <c r="AB36" i="24"/>
  <c r="AA36" i="24"/>
  <c r="I36" i="27"/>
  <c r="I26" i="27"/>
  <c r="I21" i="27"/>
  <c r="I48" i="27" l="1"/>
  <c r="P36" i="24"/>
  <c r="Q36" i="24"/>
  <c r="R36" i="24"/>
  <c r="S36" i="24"/>
  <c r="T36" i="24"/>
  <c r="U36" i="24"/>
  <c r="V36" i="24"/>
  <c r="W36" i="24"/>
  <c r="X36" i="24"/>
  <c r="Y36" i="24"/>
  <c r="Z36" i="24"/>
  <c r="AB148" i="24" l="1"/>
  <c r="AA148" i="24"/>
  <c r="Z148" i="24"/>
  <c r="Y148" i="24"/>
  <c r="AB82" i="26"/>
  <c r="AA82" i="26"/>
  <c r="Z82" i="26"/>
  <c r="Y82" i="26"/>
  <c r="G21" i="27" l="1"/>
  <c r="F21" i="27"/>
  <c r="E21" i="27"/>
  <c r="D21" i="27"/>
  <c r="C21" i="27"/>
  <c r="H21" i="27"/>
  <c r="X36" i="26" l="1"/>
  <c r="Y36" i="26"/>
  <c r="Z36" i="26"/>
  <c r="W36" i="26" l="1"/>
  <c r="V36" i="26" l="1"/>
  <c r="U36" i="26" l="1"/>
  <c r="T36" i="26" l="1"/>
  <c r="S36" i="26" l="1"/>
  <c r="R36" i="26" l="1"/>
  <c r="Q36" i="26" l="1"/>
  <c r="H36" i="24"/>
  <c r="P36" i="26"/>
  <c r="R121" i="24" l="1"/>
  <c r="Q121" i="24" s="1"/>
  <c r="R107" i="24"/>
  <c r="Q107" i="24" s="1"/>
  <c r="X82" i="26" l="1"/>
  <c r="W82" i="26"/>
  <c r="V82" i="26"/>
  <c r="U82" i="26"/>
  <c r="T82" i="26"/>
  <c r="S82" i="26"/>
  <c r="R82" i="26"/>
  <c r="Q82" i="26"/>
  <c r="P82" i="26"/>
  <c r="O82" i="26"/>
  <c r="N82" i="26"/>
  <c r="M82" i="26"/>
  <c r="L82" i="26"/>
  <c r="K82" i="26"/>
  <c r="J82" i="26"/>
  <c r="I82" i="26"/>
  <c r="X148" i="24"/>
  <c r="W148" i="24"/>
  <c r="V148" i="24"/>
  <c r="U148" i="24"/>
  <c r="T148" i="24"/>
  <c r="S148" i="24"/>
  <c r="R148" i="24"/>
  <c r="Q148" i="24"/>
  <c r="P148" i="24"/>
  <c r="O148" i="24"/>
  <c r="H36" i="27" l="1"/>
  <c r="H26" i="27"/>
  <c r="H48" i="27" l="1"/>
  <c r="P107" i="24" l="1"/>
  <c r="G36" i="27" l="1"/>
  <c r="F36" i="27"/>
  <c r="E36" i="27"/>
  <c r="D36" i="27"/>
  <c r="C36" i="27"/>
  <c r="G26" i="27"/>
  <c r="F26" i="27"/>
  <c r="E26" i="27"/>
  <c r="D26" i="27"/>
  <c r="C26" i="27"/>
  <c r="G48" i="27" l="1"/>
  <c r="C48" i="27"/>
  <c r="F48" i="27"/>
  <c r="E48" i="27"/>
  <c r="D48" i="27"/>
  <c r="AI36" i="26" l="1"/>
  <c r="AG36" i="26" s="1"/>
  <c r="AI36" i="24"/>
  <c r="AG36" i="24" s="1"/>
  <c r="O36" i="26" l="1"/>
</calcChain>
</file>

<file path=xl/sharedStrings.xml><?xml version="1.0" encoding="utf-8"?>
<sst xmlns="http://schemas.openxmlformats.org/spreadsheetml/2006/main" count="267" uniqueCount="117">
  <si>
    <t>2018</t>
  </si>
  <si>
    <t>2019</t>
  </si>
  <si>
    <t>2020</t>
  </si>
  <si>
    <t>Total</t>
  </si>
  <si>
    <t>avr</t>
  </si>
  <si>
    <t>mai</t>
  </si>
  <si>
    <t>Commerce; Réparation d automobiles et de motocycles (45-47)</t>
  </si>
  <si>
    <t>Construction (41-43)</t>
  </si>
  <si>
    <t>Hébergement et restauration (55-56)</t>
  </si>
  <si>
    <t>Sociétés holding et fonds de placements (64.2 et 64.3)</t>
  </si>
  <si>
    <t>Activités de services administratifs et de soutien (77-82)</t>
  </si>
  <si>
    <t>Activités immobilières (68)</t>
  </si>
  <si>
    <t>Industries (05-39)</t>
  </si>
  <si>
    <t>Information et communication (58-63)</t>
  </si>
  <si>
    <t>Transports et entreposage (49-53)</t>
  </si>
  <si>
    <t>Activités financières et d assurance (64-66, sauf 64.2 et 64.3)</t>
  </si>
  <si>
    <t>Activités non classées ailleurs (sections A, O,T,U)</t>
  </si>
  <si>
    <t>Enseignement, santé et autres activités de services (85-96)</t>
  </si>
  <si>
    <t>Taille</t>
  </si>
  <si>
    <t>&gt;5 ans</t>
  </si>
  <si>
    <t>4-5 ans</t>
  </si>
  <si>
    <t>2-3 ans</t>
  </si>
  <si>
    <t>0-1 an</t>
  </si>
  <si>
    <t>n.c.</t>
  </si>
  <si>
    <t>Entreprises individuelles</t>
  </si>
  <si>
    <t>Sociétés à responsabilité limitée</t>
  </si>
  <si>
    <t>Sociétés anonymes</t>
  </si>
  <si>
    <t>Autres formes juridiques</t>
  </si>
  <si>
    <t>Autres branches (01-03,84,97-99)</t>
  </si>
  <si>
    <t>oct</t>
  </si>
  <si>
    <t>Branches d'activité économique 
(05-82, 85-96, sauf 64.2 et 64.3)</t>
  </si>
  <si>
    <t>Total sociétés holding et fonds de placements</t>
  </si>
  <si>
    <t xml:space="preserve">Total branches d'activité économique </t>
  </si>
  <si>
    <t>nov</t>
  </si>
  <si>
    <t>Pertes d'emploi salarié par année et par semestre</t>
  </si>
  <si>
    <t xml:space="preserve">3. Pertes d'emploi depuis 2018 </t>
  </si>
  <si>
    <t xml:space="preserve">5. Nombre de faillites par forme juridique </t>
  </si>
  <si>
    <t>6. Nombre de faillites par catégorie d'âge</t>
  </si>
  <si>
    <t>Institut national de la statistique et des études économiques</t>
  </si>
  <si>
    <t>Pour tout renseignement complémentaire:</t>
  </si>
  <si>
    <t>2021</t>
  </si>
  <si>
    <t>Branches d'activité économique (NACE Rév.2)</t>
  </si>
  <si>
    <t>déc</t>
  </si>
  <si>
    <t>Nomination d'un administrateur provisoire</t>
  </si>
  <si>
    <t>Cessation des fonctions</t>
  </si>
  <si>
    <t>Nomination d'un séquestre</t>
  </si>
  <si>
    <t>Cessation des fonctions d'un séquestre</t>
  </si>
  <si>
    <t>Décision déclarative de faillite</t>
  </si>
  <si>
    <t>Réouverture de la faillite (suite à requête)</t>
  </si>
  <si>
    <t>Réhabilitation du failli</t>
  </si>
  <si>
    <t>Faillite rapportée suite à appel contre le jugement déclaratif</t>
  </si>
  <si>
    <t>Faillite rapportée suite à opposition contre le jugement déclaratif</t>
  </si>
  <si>
    <t>Clôture de la faillite</t>
  </si>
  <si>
    <t>Prononcé de la fermeture d'un établissement d'une société étrangère</t>
  </si>
  <si>
    <t>Prononcé de la gestion contrôlée</t>
  </si>
  <si>
    <t>Prononcé de la mise en liquidation judiciaire</t>
  </si>
  <si>
    <t>Réouverture des opérations de liquidation</t>
  </si>
  <si>
    <t>Mise en liquidation judiciaire rapportée sur opposition du jugement déclaratif</t>
  </si>
  <si>
    <t>Clôture de la mise en liquidation judiciaire</t>
  </si>
  <si>
    <t>Jugements et arrêts déclaratifs de faillite</t>
  </si>
  <si>
    <t>Fermeture d'un établissement d'une société étrangère</t>
  </si>
  <si>
    <t>Décisions judiciaires prononçant la gestion contrôlée</t>
  </si>
  <si>
    <t>Décisions judiciaires prononçant la liquidation</t>
  </si>
  <si>
    <t xml:space="preserve">Nombre de décisions judiciaires par année de jugement et catégorie de procédure judiciaire </t>
  </si>
  <si>
    <t>Une unité légale (personne physique ou morale) peut être représentée plusieurs fois dans le temps et dans les différentes étapes des procédures judiciaires.</t>
  </si>
  <si>
    <t>Branches d'activité économique</t>
  </si>
  <si>
    <t>Activités non classées ailleurs (01-03,84,97-99)</t>
  </si>
  <si>
    <t>Décisions Judiciaires</t>
  </si>
  <si>
    <t>Décisions judiciaires</t>
  </si>
  <si>
    <t>Faillites</t>
  </si>
  <si>
    <t>Liquidations</t>
  </si>
  <si>
    <t>Table des matières</t>
  </si>
  <si>
    <t xml:space="preserve">Les doublons ont été supprimés. </t>
  </si>
  <si>
    <t>Activités spécialisées, scientifiques et techniques (69-75)</t>
  </si>
  <si>
    <t>Mise en liquidation judiciaire rapportée suite à appel du jugement déclaratif</t>
  </si>
  <si>
    <t>1-9 salariés</t>
  </si>
  <si>
    <t>10+ salariés</t>
  </si>
  <si>
    <t>*</t>
  </si>
  <si>
    <t>Sociétés à responsabilité limitée simplifiée</t>
  </si>
  <si>
    <t>Répartition des pertes d'emploi salarié par branche d'activité économique (en %)</t>
  </si>
  <si>
    <t>0  salarié</t>
  </si>
  <si>
    <t>Total branches d'activité économique</t>
  </si>
  <si>
    <t>Commerce; Réparation d'automobiles et de motocycles (45-47)</t>
  </si>
  <si>
    <t>BLEY Laurent</t>
  </si>
  <si>
    <t>laurent.bley@statec.etat.lu</t>
  </si>
  <si>
    <t>(+352) 247 84 249</t>
  </si>
  <si>
    <t>janv</t>
  </si>
  <si>
    <t>févr</t>
  </si>
  <si>
    <t>mars</t>
  </si>
  <si>
    <t>juin</t>
  </si>
  <si>
    <t>juil</t>
  </si>
  <si>
    <t>août</t>
  </si>
  <si>
    <t>sept</t>
  </si>
  <si>
    <t>n.c.: non couvert par la démographie d'entreprises. La population totale représente les entreprises actives des secteurs marchands de l'économie. Elle ne couvre ni les sociétés holding et fonds de placement, ni les sections A,O,T,U de la NACE Rév.2.</t>
  </si>
  <si>
    <t>4. Nombre de faillites par classe de taille de l'emploi salarié</t>
  </si>
  <si>
    <t>* valeur comprise dans la catégorie "sàrl"</t>
  </si>
  <si>
    <t>Décisions judiciaires portant nomination d'un administrateur/mandataire provisoire ou d'un séquestre</t>
  </si>
  <si>
    <t>Décisions judiciaires prononçant la réorganisation judiciaire</t>
  </si>
  <si>
    <t>Prononcé de la réorganisation judiciaire</t>
  </si>
  <si>
    <t>Homologation du concordat après faillite</t>
  </si>
  <si>
    <t>Homologation du plan de réorganisation judiciaire</t>
  </si>
  <si>
    <t>Clôture de la procédure de réorganisation judiciaire (fin anticipée)</t>
  </si>
  <si>
    <t>Faillites 2024 par taille</t>
  </si>
  <si>
    <t>Faillites 2024 par forme juridique</t>
  </si>
  <si>
    <t>Nombre de faillites</t>
  </si>
  <si>
    <t>Nombre de liquidations</t>
  </si>
  <si>
    <t>Population totale 2023</t>
  </si>
  <si>
    <t>Liquidations 2024 en % du total 2023</t>
  </si>
  <si>
    <t>Faillites 2024 en % du total 2023</t>
  </si>
  <si>
    <t>Popula-
tion totale 2023</t>
  </si>
  <si>
    <t>Source: extrait du Registre de Commerce du 7 juillet 2025</t>
  </si>
  <si>
    <t>1. Nombre de faillites par branche d'activité économique (NACE Rév.2) -  situation au 7 juillet 2025</t>
  </si>
  <si>
    <t>Les statistiques sur les faillites se basent sur le relevé des décisions judiciaires, issu du Registre de commerce et datant du 7 juillet 2025 pour les données les plus récentes. Le mois de juillet 2025 n’est donc pas pris en compte pour l’ensemble des tableaux du Dashboard « faillites », notamment les tableaux 1 et 2.</t>
  </si>
  <si>
    <t>2. Nombre de faillites par mois depuis janvier 2018 - situation au 7 juillet 2025</t>
  </si>
  <si>
    <t>1. Nombre de liquidations par branche d'activité économique (NACE Rév.2) - situation au 7 juillet 2025</t>
  </si>
  <si>
    <t>2. Nombre de liquidations par mois depuis janvier 2018  - situation au 7 juillet 2025</t>
  </si>
  <si>
    <t>3. Nombre de liquidations par catégorie d'âge - situation au 7 juillet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</si>
</sst>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b/>
      <sz val="11"/>
      <color theme="1"/>
      <name val="Calibri"/>
      <family val="2"/>
      <scheme val="minor"/>
    </font>
    <font>
      <sz val="11"/>
      <color rgb="FFFF0000"/>
      <name val="Calibri"/>
      <family val="2"/>
      <scheme val="minor"/>
    </font>
    <font>
      <b/>
      <sz val="11"/>
      <color theme="0"/>
      <name val="Calibri"/>
      <family val="2"/>
      <scheme val="minor"/>
    </font>
    <font>
      <sz val="10"/>
      <color theme="1"/>
      <name val="Calibri"/>
      <family val="2"/>
      <scheme val="minor"/>
    </font>
    <font>
      <sz val="10"/>
      <name val="Arial"/>
      <family val="2"/>
    </font>
    <font>
      <sz val="9"/>
      <color theme="1"/>
      <name val="Calibri"/>
      <family val="2"/>
      <scheme val="minor"/>
    </font>
    <font>
      <sz val="11"/>
      <color theme="0"/>
      <name val="Calibri"/>
      <family val="2"/>
      <scheme val="minor"/>
    </font>
    <font>
      <sz val="11"/>
      <color rgb="FFFFFFFF"/>
      <name val="Calibri"/>
      <family val="2"/>
      <scheme val="minor"/>
    </font>
    <font>
      <b/>
      <sz val="11"/>
      <color rgb="FFA84D92"/>
      <name val="Calibri"/>
      <family val="2"/>
      <scheme val="minor"/>
    </font>
    <font>
      <b/>
      <sz val="11"/>
      <name val="Calibri"/>
      <family val="2"/>
      <scheme val="minor"/>
    </font>
    <font>
      <sz val="11"/>
      <name val="Calibri"/>
      <family val="2"/>
      <scheme val="minor"/>
    </font>
    <font>
      <sz val="14"/>
      <color theme="1"/>
      <name val="Calibri"/>
      <family val="2"/>
      <scheme val="minor"/>
    </font>
    <font>
      <b/>
      <sz val="14"/>
      <color theme="0"/>
      <name val="Calibri"/>
      <family val="2"/>
      <scheme val="minor"/>
    </font>
    <font>
      <sz val="14"/>
      <color theme="0"/>
      <name val="Calibri"/>
      <family val="2"/>
      <scheme val="minor"/>
    </font>
    <font>
      <sz val="14"/>
      <color rgb="FFFF0000"/>
      <name val="Calibri"/>
      <family val="2"/>
      <scheme val="minor"/>
    </font>
    <font>
      <b/>
      <sz val="14"/>
      <color rgb="FFFFFFFF"/>
      <name val="Calibri"/>
      <family val="2"/>
      <scheme val="minor"/>
    </font>
    <font>
      <sz val="14"/>
      <color rgb="FFFFFFFF"/>
      <name val="Calibri"/>
      <family val="2"/>
      <scheme val="minor"/>
    </font>
    <font>
      <sz val="11"/>
      <color theme="1"/>
      <name val="Calibri"/>
      <family val="2"/>
      <scheme val="minor"/>
    </font>
    <font>
      <sz val="10"/>
      <name val="Calibri"/>
      <family val="2"/>
      <scheme val="minor"/>
    </font>
    <font>
      <b/>
      <sz val="14"/>
      <color rgb="FF0070C0"/>
      <name val="Calibri"/>
      <family val="2"/>
      <scheme val="minor"/>
    </font>
    <font>
      <b/>
      <sz val="14"/>
      <color rgb="FFFF0000"/>
      <name val="Calibri"/>
      <family val="2"/>
      <scheme val="minor"/>
    </font>
    <font>
      <u/>
      <sz val="11"/>
      <color theme="10"/>
      <name val="Calibri"/>
      <family val="2"/>
      <scheme val="minor"/>
    </font>
    <font>
      <b/>
      <u/>
      <sz val="11"/>
      <color theme="10"/>
      <name val="Calibri"/>
      <family val="2"/>
      <scheme val="minor"/>
    </font>
    <font>
      <b/>
      <sz val="14"/>
      <name val="Calibri"/>
      <family val="2"/>
      <scheme val="minor"/>
    </font>
    <font>
      <b/>
      <sz val="14"/>
      <color theme="1"/>
      <name val="Calibri"/>
      <family val="2"/>
      <scheme val="minor"/>
    </font>
  </fonts>
  <fills count="11">
    <fill>
      <patternFill patternType="none"/>
    </fill>
    <fill>
      <patternFill patternType="gray125"/>
    </fill>
    <fill>
      <patternFill patternType="solid">
        <fgColor rgb="FFA84D92"/>
        <bgColor indexed="64"/>
      </patternFill>
    </fill>
    <fill>
      <patternFill patternType="solid">
        <fgColor rgb="FFD4D4D4"/>
        <bgColor indexed="64"/>
      </patternFill>
    </fill>
    <fill>
      <patternFill patternType="solid">
        <fgColor theme="0"/>
        <bgColor indexed="64"/>
      </patternFill>
    </fill>
    <fill>
      <patternFill patternType="solid">
        <fgColor theme="1" tint="0.499984740745262"/>
        <bgColor indexed="64"/>
      </patternFill>
    </fill>
    <fill>
      <patternFill patternType="solid">
        <fgColor rgb="FF595959"/>
        <bgColor indexed="64"/>
      </patternFill>
    </fill>
    <fill>
      <patternFill patternType="solid">
        <fgColor theme="8" tint="0.79998168889431442"/>
        <bgColor indexed="65"/>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249977111117893"/>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theme="1" tint="0.499984740745262"/>
      </right>
      <top style="thin">
        <color indexed="64"/>
      </top>
      <bottom/>
      <diagonal/>
    </border>
    <border>
      <left style="hair">
        <color theme="1" tint="0.499984740745262"/>
      </left>
      <right style="hair">
        <color theme="1" tint="0.499984740745262"/>
      </right>
      <top style="thin">
        <color indexed="64"/>
      </top>
      <bottom/>
      <diagonal/>
    </border>
    <border>
      <left style="thin">
        <color indexed="64"/>
      </left>
      <right style="hair">
        <color theme="1" tint="0.499984740745262"/>
      </right>
      <top/>
      <bottom/>
      <diagonal/>
    </border>
    <border>
      <left style="hair">
        <color theme="1" tint="0.499984740745262"/>
      </left>
      <right style="hair">
        <color theme="1" tint="0.499984740745262"/>
      </right>
      <top/>
      <bottom/>
      <diagonal/>
    </border>
    <border>
      <left style="thin">
        <color indexed="64"/>
      </left>
      <right style="hair">
        <color theme="1" tint="0.499984740745262"/>
      </right>
      <top/>
      <bottom style="thin">
        <color indexed="64"/>
      </bottom>
      <diagonal/>
    </border>
    <border>
      <left style="hair">
        <color theme="1" tint="0.499984740745262"/>
      </left>
      <right style="hair">
        <color theme="1" tint="0.499984740745262"/>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theme="1" tint="0.499984740745262"/>
      </right>
      <top style="thin">
        <color indexed="64"/>
      </top>
      <bottom/>
      <diagonal/>
    </border>
    <border>
      <left/>
      <right style="hair">
        <color theme="1" tint="0.499984740745262"/>
      </right>
      <top/>
      <bottom/>
      <diagonal/>
    </border>
    <border>
      <left/>
      <right style="hair">
        <color theme="1" tint="0.499984740745262"/>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theme="1" tint="0.499984740745262"/>
      </left>
      <right style="thin">
        <color indexed="64"/>
      </right>
      <top style="thin">
        <color indexed="64"/>
      </top>
      <bottom/>
      <diagonal/>
    </border>
    <border>
      <left style="hair">
        <color theme="1" tint="0.499984740745262"/>
      </left>
      <right style="thin">
        <color indexed="64"/>
      </right>
      <top/>
      <bottom/>
      <diagonal/>
    </border>
    <border>
      <left style="hair">
        <color theme="1" tint="0.499984740745262"/>
      </left>
      <right style="thin">
        <color indexed="64"/>
      </right>
      <top/>
      <bottom style="thin">
        <color indexed="64"/>
      </bottom>
      <diagonal/>
    </border>
    <border>
      <left style="hair">
        <color theme="1" tint="0.499984740745262"/>
      </left>
      <right/>
      <top style="thin">
        <color indexed="64"/>
      </top>
      <bottom/>
      <diagonal/>
    </border>
    <border>
      <left style="hair">
        <color theme="1" tint="0.499984740745262"/>
      </left>
      <right/>
      <top/>
      <bottom/>
      <diagonal/>
    </border>
    <border>
      <left style="hair">
        <color theme="1" tint="0.499984740745262"/>
      </left>
      <right/>
      <top/>
      <bottom style="thin">
        <color indexed="64"/>
      </bottom>
      <diagonal/>
    </border>
  </borders>
  <cellStyleXfs count="5">
    <xf numFmtId="0" fontId="0" fillId="0" borderId="0"/>
    <xf numFmtId="0" fontId="5" fillId="0" borderId="0"/>
    <xf numFmtId="9" fontId="18" fillId="0" borderId="0" applyFont="0" applyFill="0" applyBorder="0" applyAlignment="0" applyProtection="0"/>
    <xf numFmtId="0" fontId="18" fillId="7" borderId="0" applyNumberFormat="0" applyBorder="0" applyAlignment="0" applyProtection="0"/>
    <xf numFmtId="0" fontId="22" fillId="0" borderId="0" applyNumberFormat="0" applyFill="0" applyBorder="0" applyAlignment="0" applyProtection="0"/>
  </cellStyleXfs>
  <cellXfs count="304">
    <xf numFmtId="0" fontId="0" fillId="0" borderId="0" xfId="0"/>
    <xf numFmtId="0" fontId="1" fillId="0" borderId="0" xfId="0" applyFont="1"/>
    <xf numFmtId="0" fontId="2" fillId="0" borderId="0" xfId="0" applyFont="1"/>
    <xf numFmtId="0" fontId="0" fillId="0" borderId="0" xfId="0" applyBorder="1"/>
    <xf numFmtId="0" fontId="0" fillId="0" borderId="0" xfId="0" applyFill="1"/>
    <xf numFmtId="0" fontId="0" fillId="0" borderId="0" xfId="0" applyAlignment="1">
      <alignment horizontal="right"/>
    </xf>
    <xf numFmtId="0" fontId="1" fillId="0" borderId="0" xfId="0" applyFont="1" applyFill="1" applyBorder="1"/>
    <xf numFmtId="0" fontId="1" fillId="0" borderId="0" xfId="0" applyFont="1" applyFill="1" applyBorder="1" applyAlignment="1">
      <alignment horizontal="left"/>
    </xf>
    <xf numFmtId="0" fontId="6" fillId="0" borderId="0" xfId="0" applyFont="1"/>
    <xf numFmtId="0" fontId="0" fillId="0" borderId="0" xfId="0" applyFill="1" applyBorder="1"/>
    <xf numFmtId="3" fontId="1" fillId="3" borderId="12" xfId="0" applyNumberFormat="1" applyFont="1" applyFill="1" applyBorder="1"/>
    <xf numFmtId="3" fontId="1" fillId="0" borderId="0" xfId="0" applyNumberFormat="1" applyFont="1" applyFill="1" applyBorder="1"/>
    <xf numFmtId="3" fontId="3" fillId="0" borderId="0" xfId="0" applyNumberFormat="1" applyFont="1" applyFill="1" applyBorder="1" applyAlignment="1">
      <alignment horizontal="right"/>
    </xf>
    <xf numFmtId="3" fontId="1" fillId="0" borderId="0" xfId="0" applyNumberFormat="1" applyFont="1" applyFill="1" applyBorder="1" applyAlignment="1">
      <alignment horizontal="right"/>
    </xf>
    <xf numFmtId="0" fontId="8" fillId="0" borderId="0" xfId="0" applyFont="1" applyFill="1"/>
    <xf numFmtId="0" fontId="7" fillId="0" borderId="0" xfId="0" applyFont="1" applyFill="1"/>
    <xf numFmtId="0" fontId="9" fillId="0" borderId="0" xfId="0" applyFont="1"/>
    <xf numFmtId="0" fontId="0" fillId="2" borderId="0" xfId="0" applyFill="1"/>
    <xf numFmtId="0" fontId="12"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2" fillId="0" borderId="0" xfId="0" applyFont="1"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0" fontId="17" fillId="2" borderId="0" xfId="0" applyFont="1" applyFill="1" applyAlignment="1">
      <alignment vertical="center"/>
    </xf>
    <xf numFmtId="3" fontId="0" fillId="0" borderId="1" xfId="0" applyNumberFormat="1" applyFill="1" applyBorder="1"/>
    <xf numFmtId="0" fontId="12" fillId="2" borderId="0" xfId="0" applyFont="1" applyFill="1" applyAlignment="1">
      <alignment vertical="center"/>
    </xf>
    <xf numFmtId="3" fontId="0" fillId="4" borderId="8" xfId="0" applyNumberFormat="1" applyFill="1" applyBorder="1"/>
    <xf numFmtId="0" fontId="1" fillId="0" borderId="12" xfId="0" applyFont="1" applyFill="1" applyBorder="1" applyAlignment="1">
      <alignment horizontal="right"/>
    </xf>
    <xf numFmtId="3" fontId="0" fillId="0" borderId="14" xfId="0" applyNumberFormat="1" applyFill="1" applyBorder="1" applyAlignment="1">
      <alignment horizontal="right"/>
    </xf>
    <xf numFmtId="3" fontId="0" fillId="0" borderId="14" xfId="0" applyNumberFormat="1" applyFill="1" applyBorder="1" applyAlignment="1"/>
    <xf numFmtId="3" fontId="0" fillId="0" borderId="12" xfId="0" applyNumberFormat="1" applyFill="1" applyBorder="1"/>
    <xf numFmtId="3" fontId="11" fillId="0" borderId="14" xfId="0" applyNumberFormat="1" applyFont="1" applyFill="1" applyBorder="1" applyAlignment="1"/>
    <xf numFmtId="0" fontId="0" fillId="4" borderId="7" xfId="0" applyFill="1" applyBorder="1" applyAlignment="1">
      <alignment horizontal="left" indent="2"/>
    </xf>
    <xf numFmtId="0" fontId="1" fillId="4" borderId="1" xfId="0" applyFont="1" applyFill="1" applyBorder="1"/>
    <xf numFmtId="0" fontId="1" fillId="0" borderId="15" xfId="0" applyFont="1" applyFill="1" applyBorder="1" applyAlignment="1"/>
    <xf numFmtId="0" fontId="0" fillId="0" borderId="12" xfId="0" applyBorder="1"/>
    <xf numFmtId="164" fontId="0" fillId="0" borderId="13" xfId="2" applyNumberFormat="1" applyFont="1" applyBorder="1"/>
    <xf numFmtId="164" fontId="0" fillId="0" borderId="14" xfId="2" applyNumberFormat="1" applyFont="1" applyBorder="1"/>
    <xf numFmtId="164" fontId="0" fillId="0" borderId="15" xfId="2" applyNumberFormat="1" applyFont="1" applyBorder="1"/>
    <xf numFmtId="3" fontId="0" fillId="4" borderId="6" xfId="0" applyNumberFormat="1" applyFill="1" applyBorder="1" applyAlignment="1"/>
    <xf numFmtId="3" fontId="0" fillId="4" borderId="11" xfId="0" applyNumberFormat="1" applyFill="1" applyBorder="1"/>
    <xf numFmtId="3" fontId="3" fillId="2" borderId="12" xfId="0" applyNumberFormat="1" applyFont="1" applyFill="1" applyBorder="1"/>
    <xf numFmtId="164" fontId="0" fillId="0" borderId="13" xfId="0" applyNumberFormat="1" applyBorder="1"/>
    <xf numFmtId="164" fontId="0" fillId="0" borderId="14" xfId="0" applyNumberFormat="1" applyBorder="1"/>
    <xf numFmtId="164" fontId="0" fillId="0" borderId="15" xfId="0" applyNumberFormat="1" applyBorder="1"/>
    <xf numFmtId="3" fontId="1" fillId="3" borderId="15" xfId="0" applyNumberFormat="1" applyFont="1" applyFill="1" applyBorder="1"/>
    <xf numFmtId="3" fontId="0" fillId="0" borderId="14" xfId="0" applyNumberFormat="1" applyFill="1" applyBorder="1"/>
    <xf numFmtId="3" fontId="1" fillId="3" borderId="13" xfId="0" applyNumberFormat="1" applyFont="1" applyFill="1" applyBorder="1"/>
    <xf numFmtId="0" fontId="10" fillId="0" borderId="12" xfId="0" applyFont="1" applyFill="1" applyBorder="1" applyAlignment="1">
      <alignment horizontal="center" vertical="center"/>
    </xf>
    <xf numFmtId="3" fontId="7" fillId="2" borderId="13" xfId="0" applyNumberFormat="1" applyFont="1" applyFill="1" applyBorder="1" applyAlignment="1">
      <alignment horizontal="right"/>
    </xf>
    <xf numFmtId="3" fontId="7" fillId="2" borderId="14" xfId="0" applyNumberFormat="1" applyFont="1" applyFill="1" applyBorder="1" applyAlignment="1">
      <alignment horizontal="right"/>
    </xf>
    <xf numFmtId="3" fontId="7" fillId="2" borderId="14" xfId="0" applyNumberFormat="1" applyFont="1" applyFill="1" applyBorder="1"/>
    <xf numFmtId="3" fontId="7" fillId="2" borderId="15" xfId="0" applyNumberFormat="1" applyFont="1" applyFill="1" applyBorder="1"/>
    <xf numFmtId="164" fontId="0" fillId="0" borderId="14" xfId="0" applyNumberFormat="1" applyFill="1" applyBorder="1"/>
    <xf numFmtId="0" fontId="0" fillId="5" borderId="0" xfId="0" applyFill="1"/>
    <xf numFmtId="0" fontId="12" fillId="5" borderId="0" xfId="0" applyFont="1" applyFill="1" applyAlignment="1">
      <alignment vertical="center"/>
    </xf>
    <xf numFmtId="3" fontId="11" fillId="4" borderId="13" xfId="0" applyNumberFormat="1" applyFont="1" applyFill="1" applyBorder="1"/>
    <xf numFmtId="3" fontId="11" fillId="4" borderId="14" xfId="0" applyNumberFormat="1" applyFont="1" applyFill="1" applyBorder="1"/>
    <xf numFmtId="3" fontId="11" fillId="4" borderId="14" xfId="0" applyNumberFormat="1" applyFont="1" applyFill="1" applyBorder="1" applyAlignment="1">
      <alignment horizontal="right"/>
    </xf>
    <xf numFmtId="3" fontId="11" fillId="4" borderId="15" xfId="0" applyNumberFormat="1" applyFont="1" applyFill="1" applyBorder="1" applyAlignment="1">
      <alignment horizontal="right"/>
    </xf>
    <xf numFmtId="0" fontId="2" fillId="0" borderId="0" xfId="0" applyFont="1" applyFill="1"/>
    <xf numFmtId="0" fontId="0" fillId="0" borderId="0" xfId="0" applyFill="1" applyAlignment="1">
      <alignment horizontal="left" vertical="top" wrapText="1"/>
    </xf>
    <xf numFmtId="0" fontId="2" fillId="5" borderId="0" xfId="0" applyFont="1" applyFill="1"/>
    <xf numFmtId="0" fontId="1" fillId="5" borderId="0" xfId="0" applyFont="1" applyFill="1" applyBorder="1"/>
    <xf numFmtId="0" fontId="0" fillId="5" borderId="0" xfId="0" applyFill="1" applyBorder="1"/>
    <xf numFmtId="3" fontId="3" fillId="6" borderId="3" xfId="0" applyNumberFormat="1" applyFont="1" applyFill="1" applyBorder="1"/>
    <xf numFmtId="0" fontId="3" fillId="6" borderId="12" xfId="0" applyFont="1" applyFill="1" applyBorder="1" applyAlignment="1">
      <alignment horizontal="center" vertical="center" wrapText="1"/>
    </xf>
    <xf numFmtId="0" fontId="1" fillId="0" borderId="12" xfId="0" applyFont="1" applyFill="1" applyBorder="1" applyAlignment="1">
      <alignment horizontal="center" vertical="center" wrapText="1"/>
    </xf>
    <xf numFmtId="164" fontId="1" fillId="0" borderId="2" xfId="0" applyNumberFormat="1" applyFont="1" applyFill="1" applyBorder="1"/>
    <xf numFmtId="3" fontId="1" fillId="0" borderId="12" xfId="0" applyNumberFormat="1" applyFont="1" applyFill="1" applyBorder="1"/>
    <xf numFmtId="3" fontId="11" fillId="0" borderId="13" xfId="0" applyNumberFormat="1" applyFont="1" applyFill="1" applyBorder="1" applyAlignment="1"/>
    <xf numFmtId="3" fontId="11" fillId="0" borderId="15" xfId="0" applyNumberFormat="1" applyFont="1" applyFill="1" applyBorder="1" applyAlignment="1"/>
    <xf numFmtId="3" fontId="11" fillId="0" borderId="13" xfId="0" applyNumberFormat="1" applyFont="1" applyFill="1" applyBorder="1" applyAlignment="1">
      <alignment horizontal="right"/>
    </xf>
    <xf numFmtId="3" fontId="11" fillId="0" borderId="14" xfId="0" applyNumberFormat="1" applyFont="1" applyFill="1" applyBorder="1" applyAlignment="1">
      <alignment horizontal="right"/>
    </xf>
    <xf numFmtId="3" fontId="11" fillId="0" borderId="14" xfId="0" applyNumberFormat="1" applyFont="1" applyBorder="1" applyAlignment="1">
      <alignment horizontal="right"/>
    </xf>
    <xf numFmtId="0" fontId="12" fillId="5" borderId="0" xfId="0" applyFont="1" applyFill="1" applyAlignment="1">
      <alignment vertical="center" wrapText="1"/>
    </xf>
    <xf numFmtId="0" fontId="12" fillId="0" borderId="0" xfId="0" applyFont="1" applyAlignment="1">
      <alignment vertical="center" wrapText="1"/>
    </xf>
    <xf numFmtId="0" fontId="21" fillId="0" borderId="0" xfId="0" applyFont="1"/>
    <xf numFmtId="3" fontId="3" fillId="6" borderId="12" xfId="0" applyNumberFormat="1" applyFont="1" applyFill="1" applyBorder="1"/>
    <xf numFmtId="164" fontId="20" fillId="4" borderId="0" xfId="2" applyNumberFormat="1" applyFont="1" applyFill="1" applyBorder="1" applyAlignment="1">
      <alignment horizontal="right"/>
    </xf>
    <xf numFmtId="0" fontId="0" fillId="0" borderId="15" xfId="0" applyBorder="1"/>
    <xf numFmtId="3" fontId="10" fillId="4" borderId="12" xfId="0" applyNumberFormat="1" applyFont="1" applyFill="1" applyBorder="1" applyAlignment="1">
      <alignment horizontal="right"/>
    </xf>
    <xf numFmtId="3" fontId="10" fillId="3" borderId="12" xfId="0" applyNumberFormat="1" applyFont="1" applyFill="1" applyBorder="1"/>
    <xf numFmtId="0" fontId="0" fillId="4" borderId="0" xfId="0" applyFill="1"/>
    <xf numFmtId="0" fontId="0" fillId="8" borderId="0" xfId="0" applyFill="1"/>
    <xf numFmtId="0" fontId="13" fillId="2" borderId="0" xfId="0" applyFont="1" applyFill="1"/>
    <xf numFmtId="0" fontId="14" fillId="2" borderId="0" xfId="0" applyFont="1" applyFill="1"/>
    <xf numFmtId="0" fontId="1" fillId="4" borderId="0" xfId="0" applyFont="1" applyFill="1" applyAlignment="1">
      <alignment horizontal="center"/>
    </xf>
    <xf numFmtId="0" fontId="9" fillId="4" borderId="0" xfId="0" applyFont="1" applyFill="1"/>
    <xf numFmtId="0" fontId="1" fillId="4" borderId="4" xfId="0" applyFont="1" applyFill="1" applyBorder="1"/>
    <xf numFmtId="0" fontId="0" fillId="4" borderId="9" xfId="0" applyFill="1" applyBorder="1" applyAlignment="1">
      <alignment horizontal="left" indent="1"/>
    </xf>
    <xf numFmtId="0" fontId="0" fillId="4" borderId="7" xfId="0" applyFill="1" applyBorder="1" applyAlignment="1">
      <alignment horizontal="left" indent="1"/>
    </xf>
    <xf numFmtId="0" fontId="1" fillId="4" borderId="4" xfId="0" applyFont="1" applyFill="1" applyBorder="1" applyAlignment="1">
      <alignment horizontal="left"/>
    </xf>
    <xf numFmtId="0" fontId="1" fillId="4" borderId="0" xfId="0" applyFont="1" applyFill="1"/>
    <xf numFmtId="0" fontId="4" fillId="4" borderId="0" xfId="0" applyFont="1" applyFill="1" applyAlignment="1">
      <alignment horizontal="left"/>
    </xf>
    <xf numFmtId="0" fontId="1" fillId="4" borderId="0" xfId="0" applyFont="1" applyFill="1" applyAlignment="1">
      <alignment horizontal="left"/>
    </xf>
    <xf numFmtId="0" fontId="4" fillId="4" borderId="0" xfId="0" applyFont="1" applyFill="1" applyBorder="1" applyAlignment="1"/>
    <xf numFmtId="0" fontId="22" fillId="4" borderId="0" xfId="4" applyFill="1"/>
    <xf numFmtId="0" fontId="23" fillId="4" borderId="0" xfId="4" applyFont="1" applyFill="1"/>
    <xf numFmtId="0" fontId="1" fillId="3" borderId="1" xfId="0" applyFont="1" applyFill="1" applyBorder="1" applyAlignment="1">
      <alignment horizontal="left"/>
    </xf>
    <xf numFmtId="0" fontId="19" fillId="4" borderId="0" xfId="0" applyFont="1" applyFill="1" applyAlignment="1">
      <alignment horizontal="left"/>
    </xf>
    <xf numFmtId="3" fontId="1" fillId="4" borderId="12" xfId="0" applyNumberFormat="1" applyFont="1" applyFill="1" applyBorder="1"/>
    <xf numFmtId="3" fontId="1" fillId="0" borderId="15" xfId="0" applyNumberFormat="1" applyFont="1" applyFill="1" applyBorder="1"/>
    <xf numFmtId="3" fontId="3" fillId="2" borderId="15" xfId="0" applyNumberFormat="1" applyFont="1" applyFill="1" applyBorder="1" applyAlignment="1">
      <alignment horizontal="center" vertical="center" wrapText="1"/>
    </xf>
    <xf numFmtId="3" fontId="11" fillId="0" borderId="12" xfId="0" applyNumberFormat="1" applyFont="1" applyFill="1" applyBorder="1" applyAlignment="1">
      <alignment horizontal="right"/>
    </xf>
    <xf numFmtId="164" fontId="0" fillId="0" borderId="14" xfId="0" applyNumberFormat="1" applyFill="1" applyBorder="1" applyAlignment="1">
      <alignment horizontal="right"/>
    </xf>
    <xf numFmtId="3" fontId="0" fillId="0" borderId="16" xfId="0" applyNumberFormat="1" applyBorder="1" applyAlignment="1">
      <alignment horizontal="right"/>
    </xf>
    <xf numFmtId="3" fontId="0" fillId="0" borderId="17" xfId="0" applyNumberFormat="1" applyBorder="1" applyAlignment="1">
      <alignment horizontal="right"/>
    </xf>
    <xf numFmtId="3" fontId="0" fillId="0" borderId="18" xfId="0" applyNumberFormat="1" applyBorder="1" applyAlignment="1">
      <alignment horizontal="right"/>
    </xf>
    <xf numFmtId="3" fontId="0" fillId="0" borderId="19" xfId="0" applyNumberFormat="1" applyBorder="1" applyAlignment="1">
      <alignment horizontal="right"/>
    </xf>
    <xf numFmtId="3" fontId="0" fillId="0" borderId="18" xfId="0" applyNumberFormat="1" applyBorder="1" applyAlignment="1">
      <alignment horizontal="right" wrapText="1"/>
    </xf>
    <xf numFmtId="3" fontId="0" fillId="0" borderId="19" xfId="0" applyNumberFormat="1" applyBorder="1" applyAlignment="1">
      <alignment horizontal="right" wrapText="1"/>
    </xf>
    <xf numFmtId="3" fontId="0" fillId="0" borderId="20" xfId="0" applyNumberFormat="1" applyBorder="1" applyAlignment="1">
      <alignment horizontal="right"/>
    </xf>
    <xf numFmtId="3" fontId="0" fillId="0" borderId="21" xfId="0" applyNumberFormat="1" applyBorder="1" applyAlignment="1">
      <alignment horizontal="right"/>
    </xf>
    <xf numFmtId="3" fontId="0" fillId="4" borderId="16" xfId="0" applyNumberFormat="1" applyFill="1" applyBorder="1" applyAlignment="1">
      <alignment horizontal="right"/>
    </xf>
    <xf numFmtId="3" fontId="0" fillId="4" borderId="17" xfId="0" applyNumberFormat="1" applyFill="1" applyBorder="1" applyAlignment="1">
      <alignment horizontal="right"/>
    </xf>
    <xf numFmtId="3" fontId="0" fillId="4" borderId="18" xfId="0" applyNumberFormat="1" applyFill="1" applyBorder="1" applyAlignment="1">
      <alignment horizontal="right"/>
    </xf>
    <xf numFmtId="3" fontId="0" fillId="4" borderId="19" xfId="0" applyNumberFormat="1" applyFill="1" applyBorder="1" applyAlignment="1">
      <alignment horizontal="right"/>
    </xf>
    <xf numFmtId="3" fontId="0" fillId="4" borderId="18" xfId="0" applyNumberFormat="1" applyFill="1" applyBorder="1" applyAlignment="1">
      <alignment horizontal="right" wrapText="1"/>
    </xf>
    <xf numFmtId="3" fontId="0" fillId="4" borderId="19" xfId="0" applyNumberFormat="1" applyFill="1" applyBorder="1" applyAlignment="1">
      <alignment horizontal="right" wrapText="1"/>
    </xf>
    <xf numFmtId="3" fontId="0" fillId="4" borderId="20" xfId="0" applyNumberFormat="1" applyFill="1" applyBorder="1" applyAlignment="1">
      <alignment horizontal="right"/>
    </xf>
    <xf numFmtId="3" fontId="0" fillId="4" borderId="21" xfId="0" applyNumberFormat="1" applyFill="1" applyBorder="1" applyAlignment="1">
      <alignment horizontal="right"/>
    </xf>
    <xf numFmtId="3" fontId="0" fillId="4" borderId="8" xfId="0" applyNumberFormat="1" applyFill="1" applyBorder="1" applyAlignment="1">
      <alignment horizontal="right"/>
    </xf>
    <xf numFmtId="0" fontId="0" fillId="4" borderId="14" xfId="0" applyFill="1" applyBorder="1"/>
    <xf numFmtId="3" fontId="0" fillId="0" borderId="12" xfId="0" applyNumberFormat="1" applyFont="1" applyFill="1" applyBorder="1" applyAlignment="1">
      <alignment horizontal="right"/>
    </xf>
    <xf numFmtId="3" fontId="11" fillId="0" borderId="15" xfId="0" applyNumberFormat="1" applyFont="1" applyFill="1" applyBorder="1" applyAlignment="1">
      <alignment horizontal="right" vertical="center"/>
    </xf>
    <xf numFmtId="0" fontId="1" fillId="0" borderId="3" xfId="0" applyFont="1" applyFill="1" applyBorder="1" applyAlignment="1">
      <alignment horizontal="right"/>
    </xf>
    <xf numFmtId="3" fontId="1" fillId="3" borderId="23" xfId="0" applyNumberFormat="1" applyFont="1" applyFill="1" applyBorder="1" applyAlignment="1">
      <alignment horizontal="right"/>
    </xf>
    <xf numFmtId="3" fontId="1" fillId="3" borderId="24" xfId="0" applyNumberFormat="1" applyFont="1" applyFill="1" applyBorder="1" applyAlignment="1">
      <alignment horizontal="right"/>
    </xf>
    <xf numFmtId="3" fontId="1" fillId="3" borderId="22" xfId="0" applyNumberFormat="1" applyFont="1" applyFill="1" applyBorder="1" applyAlignment="1">
      <alignment horizontal="right"/>
    </xf>
    <xf numFmtId="3" fontId="1" fillId="0" borderId="12" xfId="0" applyNumberFormat="1" applyFont="1" applyBorder="1"/>
    <xf numFmtId="3" fontId="1" fillId="3" borderId="15" xfId="0" applyNumberFormat="1" applyFont="1" applyFill="1" applyBorder="1" applyAlignment="1">
      <alignment horizontal="right"/>
    </xf>
    <xf numFmtId="164" fontId="1" fillId="0" borderId="15" xfId="2" applyNumberFormat="1" applyFont="1" applyFill="1" applyBorder="1"/>
    <xf numFmtId="3" fontId="3" fillId="6" borderId="15" xfId="0" applyNumberFormat="1" applyFont="1" applyFill="1" applyBorder="1" applyAlignment="1"/>
    <xf numFmtId="3" fontId="0" fillId="0" borderId="13" xfId="0" applyNumberFormat="1" applyFill="1" applyBorder="1" applyAlignment="1">
      <alignment horizontal="right"/>
    </xf>
    <xf numFmtId="3" fontId="0" fillId="0" borderId="13" xfId="0" applyNumberFormat="1" applyFill="1" applyBorder="1" applyAlignment="1"/>
    <xf numFmtId="3" fontId="0" fillId="0" borderId="15" xfId="0" applyNumberFormat="1" applyFill="1" applyBorder="1" applyAlignment="1">
      <alignment horizontal="right"/>
    </xf>
    <xf numFmtId="3" fontId="0" fillId="0" borderId="15" xfId="0" applyNumberFormat="1" applyFill="1" applyBorder="1" applyAlignment="1"/>
    <xf numFmtId="3" fontId="11" fillId="0" borderId="15" xfId="0" applyNumberFormat="1" applyFont="1" applyFill="1" applyBorder="1" applyAlignment="1">
      <alignment horizontal="right"/>
    </xf>
    <xf numFmtId="3" fontId="0" fillId="0" borderId="25" xfId="0" applyNumberFormat="1" applyBorder="1" applyAlignment="1">
      <alignment horizontal="right"/>
    </xf>
    <xf numFmtId="3" fontId="0" fillId="0" borderId="26" xfId="0" applyNumberFormat="1" applyBorder="1" applyAlignment="1">
      <alignment horizontal="right"/>
    </xf>
    <xf numFmtId="3" fontId="0" fillId="0" borderId="26" xfId="0" applyNumberFormat="1" applyBorder="1" applyAlignment="1">
      <alignment horizontal="right" wrapText="1"/>
    </xf>
    <xf numFmtId="3" fontId="0" fillId="0" borderId="27" xfId="0" applyNumberFormat="1" applyBorder="1" applyAlignment="1">
      <alignment horizontal="right"/>
    </xf>
    <xf numFmtId="3" fontId="1" fillId="3" borderId="28" xfId="0" applyNumberFormat="1" applyFont="1" applyFill="1" applyBorder="1" applyAlignment="1">
      <alignment horizontal="right"/>
    </xf>
    <xf numFmtId="0" fontId="1" fillId="0" borderId="23" xfId="0" applyFont="1" applyFill="1" applyBorder="1" applyAlignment="1">
      <alignment horizontal="right"/>
    </xf>
    <xf numFmtId="0" fontId="1" fillId="0" borderId="24" xfId="0" applyFont="1" applyFill="1" applyBorder="1" applyAlignment="1">
      <alignment horizontal="right"/>
    </xf>
    <xf numFmtId="0" fontId="1" fillId="0" borderId="28" xfId="0" applyFont="1" applyFill="1" applyBorder="1" applyAlignment="1">
      <alignment horizontal="right"/>
    </xf>
    <xf numFmtId="3" fontId="0" fillId="4" borderId="25" xfId="0" applyNumberFormat="1" applyFill="1" applyBorder="1" applyAlignment="1">
      <alignment horizontal="right"/>
    </xf>
    <xf numFmtId="3" fontId="0" fillId="4" borderId="26" xfId="0" applyNumberFormat="1" applyFill="1" applyBorder="1" applyAlignment="1">
      <alignment horizontal="right"/>
    </xf>
    <xf numFmtId="3" fontId="0" fillId="4" borderId="26" xfId="0" applyNumberFormat="1" applyFill="1" applyBorder="1" applyAlignment="1">
      <alignment horizontal="right" wrapText="1"/>
    </xf>
    <xf numFmtId="3" fontId="0" fillId="4" borderId="27" xfId="0" applyNumberFormat="1" applyFill="1" applyBorder="1" applyAlignment="1">
      <alignment horizontal="right"/>
    </xf>
    <xf numFmtId="0" fontId="1" fillId="3" borderId="23" xfId="0" applyFont="1" applyFill="1" applyBorder="1" applyAlignment="1">
      <alignment horizontal="right"/>
    </xf>
    <xf numFmtId="0" fontId="1" fillId="3" borderId="24" xfId="0" applyFont="1" applyFill="1" applyBorder="1" applyAlignment="1">
      <alignment horizontal="right"/>
    </xf>
    <xf numFmtId="3" fontId="1" fillId="4" borderId="29" xfId="0" applyNumberFormat="1" applyFont="1" applyFill="1" applyBorder="1" applyAlignment="1">
      <alignment horizontal="right"/>
    </xf>
    <xf numFmtId="3" fontId="1" fillId="4" borderId="30" xfId="0" applyNumberFormat="1" applyFont="1" applyFill="1" applyBorder="1" applyAlignment="1">
      <alignment horizontal="right"/>
    </xf>
    <xf numFmtId="3" fontId="0" fillId="4" borderId="31" xfId="0" applyNumberFormat="1" applyFill="1" applyBorder="1" applyAlignment="1">
      <alignment horizontal="right"/>
    </xf>
    <xf numFmtId="3" fontId="0" fillId="4" borderId="32" xfId="0" applyNumberFormat="1" applyFill="1" applyBorder="1" applyAlignment="1">
      <alignment horizontal="right"/>
    </xf>
    <xf numFmtId="3" fontId="0" fillId="4" borderId="33" xfId="0" applyNumberFormat="1" applyFill="1" applyBorder="1" applyAlignment="1">
      <alignment horizontal="right"/>
    </xf>
    <xf numFmtId="3" fontId="0" fillId="4" borderId="34" xfId="0" applyNumberFormat="1" applyFill="1" applyBorder="1" applyAlignment="1">
      <alignment horizontal="right"/>
    </xf>
    <xf numFmtId="3" fontId="1" fillId="4" borderId="23" xfId="0" applyNumberFormat="1" applyFont="1" applyFill="1" applyBorder="1" applyAlignment="1">
      <alignment horizontal="right"/>
    </xf>
    <xf numFmtId="3" fontId="1" fillId="4" borderId="24" xfId="0" applyNumberFormat="1" applyFont="1" applyFill="1" applyBorder="1" applyAlignment="1">
      <alignment horizontal="right"/>
    </xf>
    <xf numFmtId="3" fontId="0" fillId="0" borderId="35" xfId="0" applyNumberFormat="1" applyBorder="1" applyAlignment="1">
      <alignment horizontal="right"/>
    </xf>
    <xf numFmtId="3" fontId="0" fillId="0" borderId="36" xfId="0" applyNumberFormat="1" applyBorder="1" applyAlignment="1">
      <alignment horizontal="right"/>
    </xf>
    <xf numFmtId="3" fontId="0" fillId="0" borderId="36" xfId="0" applyNumberFormat="1" applyBorder="1" applyAlignment="1">
      <alignment horizontal="right" wrapText="1"/>
    </xf>
    <xf numFmtId="3" fontId="0" fillId="0" borderId="37" xfId="0" applyNumberFormat="1" applyBorder="1" applyAlignment="1">
      <alignment horizontal="right"/>
    </xf>
    <xf numFmtId="3" fontId="0" fillId="4" borderId="35" xfId="0" applyNumberFormat="1" applyFill="1" applyBorder="1" applyAlignment="1">
      <alignment horizontal="right"/>
    </xf>
    <xf numFmtId="3" fontId="0" fillId="4" borderId="36" xfId="0" applyNumberFormat="1" applyFill="1" applyBorder="1" applyAlignment="1">
      <alignment horizontal="right"/>
    </xf>
    <xf numFmtId="3" fontId="0" fillId="4" borderId="36" xfId="0" applyNumberFormat="1" applyFill="1" applyBorder="1" applyAlignment="1">
      <alignment horizontal="right" wrapText="1"/>
    </xf>
    <xf numFmtId="3" fontId="0" fillId="4" borderId="37" xfId="0" applyNumberFormat="1" applyFill="1" applyBorder="1" applyAlignment="1">
      <alignment horizontal="right"/>
    </xf>
    <xf numFmtId="0" fontId="1" fillId="3" borderId="3" xfId="0" applyFont="1" applyFill="1" applyBorder="1" applyAlignment="1">
      <alignment horizontal="right"/>
    </xf>
    <xf numFmtId="3" fontId="1" fillId="0" borderId="6" xfId="0" applyNumberFormat="1" applyFont="1" applyBorder="1"/>
    <xf numFmtId="3" fontId="0" fillId="0" borderId="8" xfId="0" applyNumberFormat="1" applyBorder="1"/>
    <xf numFmtId="3" fontId="0" fillId="0" borderId="11" xfId="0" applyNumberFormat="1" applyBorder="1"/>
    <xf numFmtId="3" fontId="1" fillId="0" borderId="8" xfId="0" applyNumberFormat="1" applyFont="1" applyBorder="1"/>
    <xf numFmtId="3" fontId="1" fillId="0" borderId="30" xfId="0" applyNumberFormat="1" applyFont="1" applyBorder="1"/>
    <xf numFmtId="3" fontId="0" fillId="0" borderId="32" xfId="0" applyNumberFormat="1" applyBorder="1"/>
    <xf numFmtId="3" fontId="0" fillId="0" borderId="34" xfId="0" applyNumberFormat="1" applyBorder="1"/>
    <xf numFmtId="3" fontId="1" fillId="0" borderId="32" xfId="0" applyNumberFormat="1" applyFont="1" applyBorder="1"/>
    <xf numFmtId="0" fontId="11" fillId="0" borderId="0" xfId="0" applyFont="1" applyFill="1"/>
    <xf numFmtId="9" fontId="3" fillId="2" borderId="15" xfId="0" applyNumberFormat="1" applyFont="1" applyFill="1" applyBorder="1" applyAlignment="1">
      <alignment horizontal="right" vertical="center"/>
    </xf>
    <xf numFmtId="3" fontId="10" fillId="0" borderId="12" xfId="0" applyNumberFormat="1" applyFont="1" applyFill="1" applyBorder="1"/>
    <xf numFmtId="1" fontId="1" fillId="3" borderId="12" xfId="0" applyNumberFormat="1" applyFont="1" applyFill="1" applyBorder="1" applyAlignment="1">
      <alignment horizontal="center" vertical="center"/>
    </xf>
    <xf numFmtId="1" fontId="10" fillId="3" borderId="12" xfId="0" applyNumberFormat="1" applyFont="1" applyFill="1" applyBorder="1" applyAlignment="1">
      <alignment horizontal="center" vertical="center"/>
    </xf>
    <xf numFmtId="3" fontId="3" fillId="2" borderId="15" xfId="0" applyNumberFormat="1" applyFont="1" applyFill="1" applyBorder="1" applyAlignment="1">
      <alignment horizontal="right"/>
    </xf>
    <xf numFmtId="0" fontId="0" fillId="4" borderId="7" xfId="0" applyFill="1" applyBorder="1" applyAlignment="1">
      <alignment horizontal="left" indent="1"/>
    </xf>
    <xf numFmtId="0" fontId="0" fillId="4" borderId="7" xfId="0" applyFill="1" applyBorder="1" applyAlignment="1">
      <alignment horizontal="left" indent="1"/>
    </xf>
    <xf numFmtId="0" fontId="0" fillId="0" borderId="0" xfId="0" applyFill="1" applyBorder="1" applyAlignment="1">
      <alignment horizontal="center"/>
    </xf>
    <xf numFmtId="3" fontId="10" fillId="0" borderId="15" xfId="0" applyNumberFormat="1" applyFont="1" applyFill="1" applyBorder="1" applyAlignment="1">
      <alignment horizontal="right"/>
    </xf>
    <xf numFmtId="3" fontId="11" fillId="0" borderId="14" xfId="0" applyNumberFormat="1" applyFont="1" applyFill="1" applyBorder="1"/>
    <xf numFmtId="3" fontId="11" fillId="0" borderId="15" xfId="0" applyNumberFormat="1" applyFont="1" applyFill="1" applyBorder="1"/>
    <xf numFmtId="3" fontId="10" fillId="0" borderId="11" xfId="0" applyNumberFormat="1" applyFont="1" applyFill="1" applyBorder="1" applyAlignment="1">
      <alignment horizontal="right"/>
    </xf>
    <xf numFmtId="0" fontId="11" fillId="0" borderId="14" xfId="0" applyFont="1" applyFill="1" applyBorder="1"/>
    <xf numFmtId="0" fontId="11" fillId="0" borderId="15" xfId="0" applyFont="1" applyFill="1" applyBorder="1"/>
    <xf numFmtId="3" fontId="3" fillId="2" borderId="9" xfId="0" applyNumberFormat="1" applyFont="1" applyFill="1" applyBorder="1" applyAlignment="1">
      <alignment horizontal="right"/>
    </xf>
    <xf numFmtId="3" fontId="7" fillId="2" borderId="4" xfId="0" applyNumberFormat="1" applyFont="1" applyFill="1" applyBorder="1" applyAlignment="1">
      <alignment horizontal="right"/>
    </xf>
    <xf numFmtId="3" fontId="7" fillId="2" borderId="7" xfId="0" applyNumberFormat="1" applyFont="1" applyFill="1" applyBorder="1" applyAlignment="1">
      <alignment horizontal="right"/>
    </xf>
    <xf numFmtId="3" fontId="7" fillId="2" borderId="7" xfId="0" applyNumberFormat="1" applyFont="1" applyFill="1" applyBorder="1"/>
    <xf numFmtId="0" fontId="0" fillId="4" borderId="7" xfId="0" applyFill="1" applyBorder="1" applyAlignment="1">
      <alignment horizontal="left" indent="1"/>
    </xf>
    <xf numFmtId="0" fontId="1" fillId="4" borderId="7" xfId="0" applyFont="1" applyFill="1" applyBorder="1"/>
    <xf numFmtId="3" fontId="1" fillId="4" borderId="31" xfId="0" applyNumberFormat="1" applyFont="1" applyFill="1" applyBorder="1" applyAlignment="1">
      <alignment horizontal="right"/>
    </xf>
    <xf numFmtId="3" fontId="1" fillId="4" borderId="32" xfId="0" applyNumberFormat="1" applyFont="1" applyFill="1" applyBorder="1" applyAlignment="1">
      <alignment horizontal="right"/>
    </xf>
    <xf numFmtId="3" fontId="1" fillId="0" borderId="29" xfId="0" applyNumberFormat="1" applyFont="1" applyBorder="1"/>
    <xf numFmtId="0" fontId="1" fillId="0" borderId="2" xfId="0" applyFont="1" applyFill="1" applyBorder="1" applyAlignment="1">
      <alignment horizontal="right"/>
    </xf>
    <xf numFmtId="3" fontId="0" fillId="4" borderId="38" xfId="0" applyNumberFormat="1" applyFill="1" applyBorder="1" applyAlignment="1">
      <alignment horizontal="right"/>
    </xf>
    <xf numFmtId="3" fontId="0" fillId="4" borderId="39" xfId="0" applyNumberFormat="1" applyFill="1" applyBorder="1" applyAlignment="1">
      <alignment horizontal="right"/>
    </xf>
    <xf numFmtId="3" fontId="0" fillId="4" borderId="39" xfId="0" applyNumberFormat="1" applyFill="1" applyBorder="1" applyAlignment="1">
      <alignment horizontal="right" wrapText="1"/>
    </xf>
    <xf numFmtId="3" fontId="0" fillId="4" borderId="40" xfId="0" applyNumberFormat="1" applyFill="1" applyBorder="1" applyAlignment="1">
      <alignment horizontal="right"/>
    </xf>
    <xf numFmtId="3" fontId="0" fillId="0" borderId="0" xfId="0" applyNumberFormat="1"/>
    <xf numFmtId="0" fontId="0" fillId="4" borderId="7" xfId="0" applyFill="1" applyBorder="1" applyAlignment="1">
      <alignment horizontal="left" indent="1"/>
    </xf>
    <xf numFmtId="3" fontId="1" fillId="4" borderId="3" xfId="0" applyNumberFormat="1" applyFont="1" applyFill="1" applyBorder="1" applyAlignment="1">
      <alignment horizontal="right"/>
    </xf>
    <xf numFmtId="3" fontId="10" fillId="10" borderId="23" xfId="0" applyNumberFormat="1" applyFont="1" applyFill="1" applyBorder="1" applyAlignment="1">
      <alignment horizontal="right" vertical="center"/>
    </xf>
    <xf numFmtId="3" fontId="10" fillId="10" borderId="24" xfId="0" applyNumberFormat="1" applyFont="1" applyFill="1" applyBorder="1" applyAlignment="1">
      <alignment horizontal="right" vertical="center"/>
    </xf>
    <xf numFmtId="3" fontId="10" fillId="10" borderId="22" xfId="0" applyNumberFormat="1" applyFont="1" applyFill="1" applyBorder="1" applyAlignment="1">
      <alignment horizontal="right" vertical="center"/>
    </xf>
    <xf numFmtId="3" fontId="0" fillId="0" borderId="0" xfId="0" applyNumberFormat="1" applyFill="1" applyBorder="1"/>
    <xf numFmtId="164" fontId="0" fillId="0" borderId="0" xfId="0" applyNumberFormat="1"/>
    <xf numFmtId="0" fontId="1" fillId="4" borderId="0" xfId="0" applyFont="1" applyFill="1" applyAlignment="1">
      <alignment horizontal="left"/>
    </xf>
    <xf numFmtId="0" fontId="24" fillId="0" borderId="1" xfId="0" applyFont="1" applyFill="1" applyBorder="1" applyAlignment="1">
      <alignment horizontal="center" wrapText="1"/>
    </xf>
    <xf numFmtId="0" fontId="12" fillId="0" borderId="2" xfId="0" applyFont="1" applyBorder="1" applyAlignment="1">
      <alignment horizontal="center" wrapText="1"/>
    </xf>
    <xf numFmtId="0" fontId="12" fillId="0" borderId="2" xfId="0" applyFont="1" applyBorder="1" applyAlignment="1"/>
    <xf numFmtId="0" fontId="10" fillId="0" borderId="9" xfId="0" applyFont="1" applyFill="1" applyBorder="1" applyAlignment="1">
      <alignment horizontal="center" wrapText="1"/>
    </xf>
    <xf numFmtId="0" fontId="11" fillId="0" borderId="10" xfId="0" applyFont="1" applyFill="1" applyBorder="1" applyAlignment="1">
      <alignment horizontal="center" wrapText="1"/>
    </xf>
    <xf numFmtId="0" fontId="11" fillId="0" borderId="11" xfId="0" applyFont="1" applyFill="1" applyBorder="1" applyAlignment="1">
      <alignment horizontal="center" wrapText="1"/>
    </xf>
    <xf numFmtId="0" fontId="0" fillId="0" borderId="9" xfId="0" applyFill="1" applyBorder="1" applyAlignment="1">
      <alignment horizontal="left" indent="3"/>
    </xf>
    <xf numFmtId="0" fontId="0" fillId="0" borderId="10" xfId="0" applyBorder="1" applyAlignment="1">
      <alignment horizontal="left" indent="3"/>
    </xf>
    <xf numFmtId="0" fontId="0" fillId="0" borderId="11" xfId="0" applyBorder="1" applyAlignment="1">
      <alignment horizontal="left" indent="3"/>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0" fillId="0" borderId="4" xfId="0" applyFont="1" applyFill="1" applyBorder="1" applyAlignment="1">
      <alignment horizontal="left" wrapText="1"/>
    </xf>
    <xf numFmtId="0" fontId="10" fillId="0" borderId="5" xfId="0" applyFont="1" applyFill="1" applyBorder="1" applyAlignment="1">
      <alignment horizontal="left" wrapText="1"/>
    </xf>
    <xf numFmtId="0" fontId="0" fillId="0" borderId="6" xfId="0" applyBorder="1" applyAlignment="1"/>
    <xf numFmtId="0" fontId="10" fillId="0" borderId="7" xfId="0" applyFont="1" applyFill="1" applyBorder="1" applyAlignment="1">
      <alignment horizontal="left" wrapText="1"/>
    </xf>
    <xf numFmtId="0" fontId="10" fillId="0" borderId="0" xfId="0" applyFont="1" applyFill="1" applyBorder="1" applyAlignment="1">
      <alignment horizontal="left" wrapText="1"/>
    </xf>
    <xf numFmtId="0" fontId="0" fillId="0" borderId="8" xfId="0" applyBorder="1" applyAlignment="1"/>
    <xf numFmtId="0" fontId="10" fillId="0" borderId="9" xfId="0" applyFont="1" applyFill="1" applyBorder="1" applyAlignment="1">
      <alignment horizontal="left" wrapText="1"/>
    </xf>
    <xf numFmtId="0" fontId="10" fillId="0" borderId="10" xfId="0" applyFont="1" applyFill="1" applyBorder="1" applyAlignment="1">
      <alignment horizontal="left" wrapText="1"/>
    </xf>
    <xf numFmtId="0" fontId="0" fillId="0" borderId="11" xfId="0" applyBorder="1" applyAlignment="1"/>
    <xf numFmtId="0" fontId="4" fillId="4" borderId="7" xfId="0" applyFont="1" applyFill="1" applyBorder="1" applyAlignment="1">
      <alignment horizontal="left" indent="1"/>
    </xf>
    <xf numFmtId="0" fontId="0" fillId="0" borderId="0" xfId="0" applyAlignment="1">
      <alignment horizontal="left" indent="1"/>
    </xf>
    <xf numFmtId="0" fontId="0" fillId="0" borderId="0" xfId="0" applyBorder="1" applyAlignment="1">
      <alignment horizontal="left" indent="1"/>
    </xf>
    <xf numFmtId="0" fontId="0" fillId="0" borderId="8" xfId="0" applyBorder="1" applyAlignment="1">
      <alignment horizontal="left" indent="1"/>
    </xf>
    <xf numFmtId="0" fontId="0" fillId="0" borderId="7" xfId="0" applyFill="1" applyBorder="1" applyAlignment="1">
      <alignment horizontal="left" indent="3"/>
    </xf>
    <xf numFmtId="0" fontId="0" fillId="0" borderId="0" xfId="0" applyBorder="1" applyAlignment="1">
      <alignment horizontal="left" indent="3"/>
    </xf>
    <xf numFmtId="0" fontId="0" fillId="0" borderId="8" xfId="0" applyBorder="1" applyAlignment="1">
      <alignment horizontal="left" indent="3"/>
    </xf>
    <xf numFmtId="0" fontId="19" fillId="4" borderId="7" xfId="0" applyFont="1" applyFill="1" applyBorder="1" applyAlignment="1">
      <alignment horizontal="left" indent="1"/>
    </xf>
    <xf numFmtId="0" fontId="10" fillId="4" borderId="1" xfId="0" applyFont="1" applyFill="1" applyBorder="1" applyAlignment="1">
      <alignment horizontal="left" indent="1"/>
    </xf>
    <xf numFmtId="0" fontId="0" fillId="0" borderId="2" xfId="0" applyBorder="1" applyAlignment="1">
      <alignment horizontal="left" indent="1"/>
    </xf>
    <xf numFmtId="0" fontId="0" fillId="0" borderId="3" xfId="0" applyBorder="1" applyAlignment="1">
      <alignment horizontal="left" indent="1"/>
    </xf>
    <xf numFmtId="164" fontId="10" fillId="4" borderId="1" xfId="2" applyNumberFormat="1" applyFont="1" applyFill="1" applyBorder="1" applyAlignment="1">
      <alignment horizontal="right"/>
    </xf>
    <xf numFmtId="0" fontId="0" fillId="0" borderId="3" xfId="0" applyBorder="1" applyAlignment="1"/>
    <xf numFmtId="1" fontId="1" fillId="3" borderId="1" xfId="0" applyNumberFormat="1" applyFont="1" applyFill="1" applyBorder="1" applyAlignment="1">
      <alignment horizontal="center"/>
    </xf>
    <xf numFmtId="1" fontId="1" fillId="3" borderId="2" xfId="0" applyNumberFormat="1" applyFont="1" applyFill="1" applyBorder="1" applyAlignment="1">
      <alignment horizontal="center"/>
    </xf>
    <xf numFmtId="1" fontId="1" fillId="3" borderId="3" xfId="0" applyNumberFormat="1" applyFont="1" applyFill="1" applyBorder="1" applyAlignment="1">
      <alignment horizontal="center"/>
    </xf>
    <xf numFmtId="0" fontId="3" fillId="2" borderId="1" xfId="0" applyFont="1" applyFill="1" applyBorder="1" applyAlignment="1">
      <alignment horizontal="center" wrapText="1"/>
    </xf>
    <xf numFmtId="0" fontId="0" fillId="0" borderId="2" xfId="0" applyBorder="1" applyAlignment="1"/>
    <xf numFmtId="164" fontId="1" fillId="0" borderId="4" xfId="2" applyNumberFormat="1" applyFont="1" applyFill="1" applyBorder="1" applyAlignment="1">
      <alignment horizontal="right"/>
    </xf>
    <xf numFmtId="164" fontId="1" fillId="0" borderId="7" xfId="2" applyNumberFormat="1" applyFont="1" applyFill="1" applyBorder="1" applyAlignment="1">
      <alignment horizontal="right"/>
    </xf>
    <xf numFmtId="0" fontId="0" fillId="0" borderId="7" xfId="0" applyFill="1" applyBorder="1" applyAlignment="1">
      <alignment horizontal="left" indent="1"/>
    </xf>
    <xf numFmtId="0" fontId="1" fillId="9" borderId="1" xfId="0" applyFont="1" applyFill="1" applyBorder="1" applyAlignment="1">
      <alignment horizontal="left" indent="1"/>
    </xf>
    <xf numFmtId="0" fontId="0" fillId="9" borderId="2" xfId="0" applyFill="1" applyBorder="1" applyAlignment="1">
      <alignment horizontal="left" indent="1"/>
    </xf>
    <xf numFmtId="0" fontId="1" fillId="3" borderId="8" xfId="0" applyFont="1" applyFill="1" applyBorder="1" applyAlignment="1">
      <alignment horizontal="center" vertical="center"/>
    </xf>
    <xf numFmtId="0" fontId="0" fillId="0" borderId="11" xfId="0" applyBorder="1" applyAlignment="1">
      <alignment horizontal="center" vertical="center"/>
    </xf>
    <xf numFmtId="0" fontId="0" fillId="0" borderId="0" xfId="0" applyFill="1" applyBorder="1" applyAlignment="1">
      <alignment horizontal="left" indent="1"/>
    </xf>
    <xf numFmtId="0" fontId="0" fillId="4" borderId="7" xfId="0" applyFill="1" applyBorder="1" applyAlignment="1">
      <alignment horizontal="left" indent="3"/>
    </xf>
    <xf numFmtId="0" fontId="3" fillId="6" borderId="13"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3" fontId="11" fillId="4" borderId="7" xfId="0" applyNumberFormat="1" applyFont="1" applyFill="1" applyBorder="1" applyAlignment="1">
      <alignment horizontal="right"/>
    </xf>
    <xf numFmtId="0" fontId="1" fillId="9" borderId="9" xfId="0" applyFont="1" applyFill="1" applyBorder="1" applyAlignment="1">
      <alignment horizontal="left" indent="1"/>
    </xf>
    <xf numFmtId="0" fontId="0" fillId="9" borderId="10" xfId="0" applyFill="1" applyBorder="1" applyAlignment="1">
      <alignment horizontal="left" indent="1"/>
    </xf>
    <xf numFmtId="0" fontId="0" fillId="0" borderId="11" xfId="0" applyBorder="1" applyAlignment="1">
      <alignment horizontal="left" indent="1"/>
    </xf>
    <xf numFmtId="0" fontId="1" fillId="0" borderId="4" xfId="0" applyFont="1" applyFill="1" applyBorder="1" applyAlignment="1">
      <alignment horizontal="left" indent="1"/>
    </xf>
    <xf numFmtId="0" fontId="0" fillId="0" borderId="5" xfId="0" applyBorder="1" applyAlignment="1">
      <alignment horizontal="left" indent="1"/>
    </xf>
    <xf numFmtId="0" fontId="0" fillId="0" borderId="6" xfId="0" applyBorder="1" applyAlignment="1">
      <alignment horizontal="left" indent="1"/>
    </xf>
    <xf numFmtId="0" fontId="0" fillId="0" borderId="9" xfId="0" applyBorder="1" applyAlignment="1">
      <alignment horizontal="left" indent="1"/>
    </xf>
    <xf numFmtId="0" fontId="0" fillId="0" borderId="10" xfId="0" applyBorder="1" applyAlignment="1">
      <alignment horizontal="left" indent="1"/>
    </xf>
    <xf numFmtId="0" fontId="0" fillId="9" borderId="9" xfId="0" applyFill="1" applyBorder="1" applyAlignment="1">
      <alignment horizontal="left" indent="1"/>
    </xf>
    <xf numFmtId="0" fontId="1" fillId="4" borderId="1" xfId="0" applyFont="1" applyFill="1" applyBorder="1" applyAlignment="1">
      <alignment horizontal="left" indent="1"/>
    </xf>
    <xf numFmtId="0" fontId="0" fillId="0" borderId="2" xfId="0" applyBorder="1" applyAlignment="1">
      <alignment horizontal="center"/>
    </xf>
    <xf numFmtId="0" fontId="0" fillId="0" borderId="3" xfId="0" applyBorder="1" applyAlignment="1">
      <alignment horizontal="center"/>
    </xf>
    <xf numFmtId="0" fontId="1" fillId="4" borderId="1" xfId="0" applyFont="1" applyFill="1" applyBorder="1" applyAlignment="1">
      <alignment horizontal="left" wrapText="1" indent="1"/>
    </xf>
    <xf numFmtId="0" fontId="1" fillId="4" borderId="2" xfId="0" applyFont="1" applyFill="1" applyBorder="1" applyAlignment="1">
      <alignment horizontal="left" wrapText="1" indent="1"/>
    </xf>
    <xf numFmtId="0" fontId="1" fillId="0" borderId="1" xfId="0" applyFont="1" applyFill="1" applyBorder="1" applyAlignment="1">
      <alignment horizontal="left" wrapText="1" indent="1"/>
    </xf>
    <xf numFmtId="0" fontId="1" fillId="0" borderId="2" xfId="0" applyFont="1" applyFill="1" applyBorder="1" applyAlignment="1">
      <alignment horizontal="left" wrapText="1" indent="1"/>
    </xf>
    <xf numFmtId="0" fontId="1" fillId="0" borderId="1" xfId="0" applyFont="1" applyFill="1" applyBorder="1" applyAlignment="1">
      <alignment horizontal="left" indent="2"/>
    </xf>
    <xf numFmtId="0" fontId="0" fillId="0" borderId="2" xfId="0" applyBorder="1" applyAlignment="1">
      <alignment horizontal="left" indent="2"/>
    </xf>
    <xf numFmtId="0" fontId="0" fillId="0" borderId="3" xfId="0" applyBorder="1" applyAlignment="1">
      <alignment horizontal="left" indent="2"/>
    </xf>
    <xf numFmtId="0" fontId="0" fillId="0" borderId="4" xfId="0" applyFill="1" applyBorder="1" applyAlignment="1">
      <alignment horizontal="left" indent="3"/>
    </xf>
    <xf numFmtId="0" fontId="0" fillId="0" borderId="5" xfId="0" applyBorder="1" applyAlignment="1">
      <alignment horizontal="left" indent="3"/>
    </xf>
    <xf numFmtId="0" fontId="0" fillId="0" borderId="6" xfId="0" applyBorder="1" applyAlignment="1">
      <alignment horizontal="left" indent="3"/>
    </xf>
    <xf numFmtId="0" fontId="0" fillId="0" borderId="1" xfId="0" applyFill="1" applyBorder="1" applyAlignment="1">
      <alignment horizontal="left" indent="1"/>
    </xf>
    <xf numFmtId="164" fontId="1" fillId="4" borderId="7" xfId="2" applyNumberFormat="1" applyFont="1" applyFill="1" applyBorder="1" applyAlignment="1">
      <alignment horizontal="right"/>
    </xf>
    <xf numFmtId="0" fontId="0" fillId="0" borderId="15" xfId="0" applyBorder="1" applyAlignment="1">
      <alignment horizontal="center" vertical="center"/>
    </xf>
    <xf numFmtId="0" fontId="10" fillId="0" borderId="9" xfId="0" applyFont="1" applyFill="1" applyBorder="1" applyAlignment="1">
      <alignment horizontal="center"/>
    </xf>
    <xf numFmtId="0" fontId="11" fillId="0" borderId="10" xfId="0" applyFont="1" applyFill="1" applyBorder="1" applyAlignment="1">
      <alignment horizontal="center"/>
    </xf>
    <xf numFmtId="0" fontId="11" fillId="0" borderId="11" xfId="0" applyFont="1" applyFill="1" applyBorder="1" applyAlignment="1">
      <alignment horizontal="center"/>
    </xf>
    <xf numFmtId="0" fontId="25" fillId="0" borderId="1" xfId="0" applyFont="1" applyBorder="1" applyAlignment="1">
      <alignment horizontal="center"/>
    </xf>
    <xf numFmtId="0" fontId="12" fillId="0" borderId="2" xfId="0" applyFont="1" applyBorder="1" applyAlignment="1">
      <alignment horizontal="center"/>
    </xf>
    <xf numFmtId="0" fontId="1" fillId="3" borderId="13" xfId="0" applyFont="1" applyFill="1" applyBorder="1" applyAlignment="1">
      <alignment horizontal="center" vertical="center"/>
    </xf>
    <xf numFmtId="0" fontId="0" fillId="4" borderId="7" xfId="0" applyFill="1" applyBorder="1" applyAlignment="1">
      <alignment horizontal="left" indent="1"/>
    </xf>
    <xf numFmtId="0" fontId="1" fillId="4" borderId="4" xfId="3" applyFont="1" applyFill="1" applyBorder="1" applyAlignment="1">
      <alignment horizontal="left" indent="1"/>
    </xf>
  </cellXfs>
  <cellStyles count="5">
    <cellStyle name="20% - Accent5" xfId="3" builtinId="46"/>
    <cellStyle name="Hyperlink" xfId="4" builtinId="8"/>
    <cellStyle name="Normal" xfId="0" builtinId="0"/>
    <cellStyle name="Normal 2" xfId="1" xr:uid="{00000000-0005-0000-0000-000003000000}"/>
    <cellStyle name="Percent" xfId="2" builtinId="5"/>
  </cellStyles>
  <dxfs count="0"/>
  <tableStyles count="0" defaultTableStyle="TableStyleMedium2" defaultPivotStyle="PivotStyleLight16"/>
  <colors>
    <mruColors>
      <color rgb="FFA84D92"/>
      <color rgb="FF595959"/>
      <color rgb="FF5C2A50"/>
      <color rgb="FF5C2850"/>
      <color rgb="FF5C282A"/>
      <color rgb="FFD4D4D4"/>
      <color rgb="FFA8A8A8"/>
      <color rgb="FFF5B9E6"/>
      <color rgb="FFFDC300"/>
      <color rgb="FFFFE5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png"/><Relationship Id="rId6" Type="http://schemas.openxmlformats.org/officeDocument/2006/relationships/image" Target="../media/image9.emf"/><Relationship Id="rId5" Type="http://schemas.openxmlformats.org/officeDocument/2006/relationships/image" Target="../media/image8.emf"/><Relationship Id="rId4" Type="http://schemas.openxmlformats.org/officeDocument/2006/relationships/image" Target="../media/image7.emf"/></Relationships>
</file>

<file path=xl/drawings/_rels/drawing4.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160021</xdr:rowOff>
    </xdr:from>
    <xdr:to>
      <xdr:col>4</xdr:col>
      <xdr:colOff>0</xdr:colOff>
      <xdr:row>4</xdr:row>
      <xdr:rowOff>76201</xdr:rowOff>
    </xdr:to>
    <xdr:pic>
      <xdr:nvPicPr>
        <xdr:cNvPr id="2" name="Picture 1" descr="2018_STATEC_Logo_Nouvelle chart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60021"/>
          <a:ext cx="18192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xdr:row>
      <xdr:rowOff>0</xdr:rowOff>
    </xdr:from>
    <xdr:to>
      <xdr:col>6</xdr:col>
      <xdr:colOff>14269</xdr:colOff>
      <xdr:row>49</xdr:row>
      <xdr:rowOff>12721</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609600" y="3286125"/>
          <a:ext cx="6376969" cy="6108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451908</xdr:colOff>
      <xdr:row>1</xdr:row>
      <xdr:rowOff>1</xdr:rowOff>
    </xdr:from>
    <xdr:to>
      <xdr:col>17</xdr:col>
      <xdr:colOff>145256</xdr:colOff>
      <xdr:row>16</xdr:row>
      <xdr:rowOff>873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1908" y="309564"/>
          <a:ext cx="18645717" cy="28583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447669</xdr:colOff>
      <xdr:row>1</xdr:row>
      <xdr:rowOff>1</xdr:rowOff>
    </xdr:from>
    <xdr:to>
      <xdr:col>36</xdr:col>
      <xdr:colOff>285751</xdr:colOff>
      <xdr:row>17</xdr:row>
      <xdr:rowOff>9525</xdr:rowOff>
    </xdr:to>
    <xdr:pic>
      <xdr:nvPicPr>
        <xdr:cNvPr id="10" name="Pictur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669" y="309564"/>
          <a:ext cx="22900488" cy="3057524"/>
        </a:xfrm>
        <a:prstGeom prst="rect">
          <a:avLst/>
        </a:prstGeom>
      </xdr:spPr>
    </xdr:pic>
    <xdr:clientData/>
  </xdr:twoCellAnchor>
  <xdr:twoCellAnchor editAs="oneCell">
    <xdr:from>
      <xdr:col>1</xdr:col>
      <xdr:colOff>0</xdr:colOff>
      <xdr:row>39</xdr:row>
      <xdr:rowOff>0</xdr:rowOff>
    </xdr:from>
    <xdr:to>
      <xdr:col>27</xdr:col>
      <xdr:colOff>428625</xdr:colOff>
      <xdr:row>63</xdr:row>
      <xdr:rowOff>174649</xdr:rowOff>
    </xdr:to>
    <xdr:pic>
      <xdr:nvPicPr>
        <xdr:cNvPr id="7" name="Picture 6">
          <a:extLst>
            <a:ext uri="{FF2B5EF4-FFF2-40B4-BE49-F238E27FC236}">
              <a16:creationId xmlns:a16="http://schemas.microsoft.com/office/drawing/2014/main" id="{1683C9C9-A362-673F-77C7-6A7E64068A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2438" y="7774781"/>
          <a:ext cx="17156906" cy="4746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67</xdr:row>
      <xdr:rowOff>23812</xdr:rowOff>
    </xdr:from>
    <xdr:to>
      <xdr:col>17</xdr:col>
      <xdr:colOff>209941</xdr:colOff>
      <xdr:row>96</xdr:row>
      <xdr:rowOff>178593</xdr:rowOff>
    </xdr:to>
    <xdr:pic>
      <xdr:nvPicPr>
        <xdr:cNvPr id="2" name="Picture 1">
          <a:extLst>
            <a:ext uri="{FF2B5EF4-FFF2-40B4-BE49-F238E27FC236}">
              <a16:creationId xmlns:a16="http://schemas.microsoft.com/office/drawing/2014/main" id="{59C45B35-931A-8B65-37BA-A72AE29EE0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2438" y="13192125"/>
          <a:ext cx="10496941" cy="56792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369096</xdr:colOff>
      <xdr:row>67</xdr:row>
      <xdr:rowOff>47624</xdr:rowOff>
    </xdr:from>
    <xdr:to>
      <xdr:col>33</xdr:col>
      <xdr:colOff>402296</xdr:colOff>
      <xdr:row>96</xdr:row>
      <xdr:rowOff>178593</xdr:rowOff>
    </xdr:to>
    <xdr:pic>
      <xdr:nvPicPr>
        <xdr:cNvPr id="5" name="Picture 4">
          <a:extLst>
            <a:ext uri="{FF2B5EF4-FFF2-40B4-BE49-F238E27FC236}">
              <a16:creationId xmlns:a16="http://schemas.microsoft.com/office/drawing/2014/main" id="{C312E218-E52A-5318-5BD4-A99837D44DD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108534" y="13215937"/>
          <a:ext cx="10332106" cy="5655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23812</xdr:colOff>
      <xdr:row>98</xdr:row>
      <xdr:rowOff>0</xdr:rowOff>
    </xdr:from>
    <xdr:to>
      <xdr:col>27</xdr:col>
      <xdr:colOff>40481</xdr:colOff>
      <xdr:row>112</xdr:row>
      <xdr:rowOff>0</xdr:rowOff>
    </xdr:to>
    <xdr:pic>
      <xdr:nvPicPr>
        <xdr:cNvPr id="6" name="Picture 5">
          <a:extLst>
            <a:ext uri="{FF2B5EF4-FFF2-40B4-BE49-F238E27FC236}">
              <a16:creationId xmlns:a16="http://schemas.microsoft.com/office/drawing/2014/main" id="{CD8258EB-E906-DFE1-6200-452104FFEFA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049125" y="19133344"/>
          <a:ext cx="5172075" cy="3429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35719</xdr:colOff>
      <xdr:row>112</xdr:row>
      <xdr:rowOff>238124</xdr:rowOff>
    </xdr:from>
    <xdr:to>
      <xdr:col>29</xdr:col>
      <xdr:colOff>238126</xdr:colOff>
      <xdr:row>129</xdr:row>
      <xdr:rowOff>169068</xdr:rowOff>
    </xdr:to>
    <xdr:pic>
      <xdr:nvPicPr>
        <xdr:cNvPr id="8" name="Picture 7">
          <a:extLst>
            <a:ext uri="{FF2B5EF4-FFF2-40B4-BE49-F238E27FC236}">
              <a16:creationId xmlns:a16="http://schemas.microsoft.com/office/drawing/2014/main" id="{C3899FFA-7FF3-16DC-4BFF-765DA946E76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2061032" y="22800468"/>
          <a:ext cx="6643688" cy="403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xdr:colOff>
      <xdr:row>0</xdr:row>
      <xdr:rowOff>292891</xdr:rowOff>
    </xdr:from>
    <xdr:to>
      <xdr:col>36</xdr:col>
      <xdr:colOff>142876</xdr:colOff>
      <xdr:row>16</xdr:row>
      <xdr:rowOff>180499</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440" y="292891"/>
          <a:ext cx="22645686" cy="3054671"/>
        </a:xfrm>
        <a:prstGeom prst="rect">
          <a:avLst/>
        </a:prstGeom>
      </xdr:spPr>
    </xdr:pic>
    <xdr:clientData/>
  </xdr:twoCellAnchor>
  <xdr:twoCellAnchor editAs="oneCell">
    <xdr:from>
      <xdr:col>1</xdr:col>
      <xdr:colOff>0</xdr:colOff>
      <xdr:row>39</xdr:row>
      <xdr:rowOff>0</xdr:rowOff>
    </xdr:from>
    <xdr:to>
      <xdr:col>28</xdr:col>
      <xdr:colOff>35719</xdr:colOff>
      <xdr:row>64</xdr:row>
      <xdr:rowOff>177</xdr:rowOff>
    </xdr:to>
    <xdr:pic>
      <xdr:nvPicPr>
        <xdr:cNvPr id="3" name="Picture 2">
          <a:extLst>
            <a:ext uri="{FF2B5EF4-FFF2-40B4-BE49-F238E27FC236}">
              <a16:creationId xmlns:a16="http://schemas.microsoft.com/office/drawing/2014/main" id="{95A844A4-2A0A-4CD7-0616-1FEE1C1BD5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2438" y="7762875"/>
          <a:ext cx="17395031" cy="48103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aurent.bley@statec.etat.l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7"/>
  <sheetViews>
    <sheetView showGridLines="0" zoomScaleNormal="100" workbookViewId="0"/>
  </sheetViews>
  <sheetFormatPr defaultRowHeight="15" x14ac:dyDescent="0.25"/>
  <cols>
    <col min="1" max="1" width="6.7109375" customWidth="1"/>
    <col min="5" max="5" width="25.28515625" customWidth="1"/>
    <col min="6" max="6" width="42.7109375" customWidth="1"/>
    <col min="7" max="10" width="8.5703125" customWidth="1"/>
    <col min="11" max="11" width="7.42578125" customWidth="1"/>
    <col min="14" max="14" width="10.42578125" customWidth="1"/>
  </cols>
  <sheetData>
    <row r="1" spans="1:20" x14ac:dyDescent="0.25">
      <c r="A1" s="84"/>
      <c r="B1" s="84"/>
      <c r="C1" s="84"/>
      <c r="D1" s="84"/>
      <c r="E1" s="84"/>
      <c r="F1" s="84" t="s">
        <v>39</v>
      </c>
      <c r="G1" s="84"/>
      <c r="I1" s="84"/>
      <c r="J1" s="84"/>
      <c r="L1" s="84"/>
      <c r="M1" s="84"/>
      <c r="N1" s="84"/>
      <c r="O1" s="84"/>
      <c r="P1" s="84"/>
      <c r="Q1" s="84"/>
      <c r="R1" s="84"/>
      <c r="S1" s="84"/>
      <c r="T1" s="84"/>
    </row>
    <row r="2" spans="1:20" x14ac:dyDescent="0.25">
      <c r="A2" s="84"/>
      <c r="B2" s="84"/>
      <c r="C2" s="84"/>
      <c r="D2" s="84"/>
      <c r="E2" s="84"/>
      <c r="F2" s="84"/>
      <c r="G2" s="84"/>
      <c r="I2" s="84"/>
      <c r="J2" s="84"/>
      <c r="L2" s="84"/>
      <c r="M2" s="84"/>
      <c r="N2" s="84"/>
      <c r="O2" s="84"/>
      <c r="P2" s="84"/>
      <c r="Q2" s="84"/>
      <c r="R2" s="84"/>
      <c r="S2" s="84"/>
      <c r="T2" s="84"/>
    </row>
    <row r="3" spans="1:20" x14ac:dyDescent="0.25">
      <c r="A3" s="84"/>
      <c r="B3" s="84"/>
      <c r="C3" s="84"/>
      <c r="D3" s="84"/>
      <c r="E3" s="84"/>
      <c r="F3" s="84" t="s">
        <v>83</v>
      </c>
      <c r="G3" s="84"/>
      <c r="I3" s="84"/>
      <c r="J3" s="84"/>
      <c r="L3" s="84"/>
      <c r="M3" s="84"/>
      <c r="N3" s="84"/>
      <c r="O3" s="84"/>
      <c r="P3" s="84"/>
      <c r="Q3" s="84"/>
      <c r="R3" s="84"/>
      <c r="S3" s="84"/>
      <c r="T3" s="84"/>
    </row>
    <row r="4" spans="1:20" x14ac:dyDescent="0.25">
      <c r="A4" s="84"/>
      <c r="B4" s="84"/>
      <c r="C4" s="84"/>
      <c r="D4" s="84"/>
      <c r="E4" s="84"/>
      <c r="F4" s="98" t="s">
        <v>84</v>
      </c>
      <c r="G4" s="84"/>
      <c r="I4" s="84"/>
      <c r="J4" s="84"/>
      <c r="L4" s="84"/>
      <c r="M4" s="84"/>
      <c r="N4" s="84"/>
      <c r="O4" s="84"/>
      <c r="P4" s="84"/>
      <c r="Q4" s="84"/>
      <c r="R4" s="84"/>
      <c r="S4" s="84"/>
      <c r="T4" s="84"/>
    </row>
    <row r="5" spans="1:20" x14ac:dyDescent="0.25">
      <c r="A5" s="84"/>
      <c r="B5" s="84"/>
      <c r="C5" s="84"/>
      <c r="D5" s="84"/>
      <c r="E5" s="84"/>
      <c r="F5" s="84" t="s">
        <v>85</v>
      </c>
      <c r="G5" s="84"/>
      <c r="I5" s="84"/>
      <c r="J5" s="84"/>
      <c r="L5" s="84"/>
      <c r="M5" s="84"/>
      <c r="N5" s="84"/>
      <c r="O5" s="84"/>
      <c r="P5" s="84"/>
      <c r="Q5" s="84"/>
      <c r="R5" s="84"/>
      <c r="S5" s="84"/>
      <c r="T5" s="84"/>
    </row>
    <row r="6" spans="1:20" x14ac:dyDescent="0.25">
      <c r="A6" s="84"/>
      <c r="B6" s="216" t="s">
        <v>38</v>
      </c>
      <c r="C6" s="216"/>
      <c r="D6" s="216"/>
      <c r="E6" s="216"/>
      <c r="F6" s="216"/>
      <c r="G6" s="88"/>
      <c r="H6" s="88"/>
      <c r="I6" s="88"/>
      <c r="J6" s="84"/>
      <c r="K6" s="84"/>
      <c r="L6" s="84"/>
      <c r="M6" s="84"/>
      <c r="N6" s="84"/>
      <c r="O6" s="84"/>
      <c r="P6" s="84"/>
      <c r="Q6" s="84"/>
      <c r="R6" s="84"/>
      <c r="S6" s="84"/>
      <c r="T6" s="84"/>
    </row>
    <row r="7" spans="1:20" x14ac:dyDescent="0.25">
      <c r="A7" s="84"/>
      <c r="B7" s="96"/>
      <c r="C7" s="96"/>
      <c r="D7" s="96"/>
      <c r="E7" s="96"/>
      <c r="F7" s="96"/>
      <c r="G7" s="88"/>
      <c r="H7" s="88"/>
      <c r="I7" s="88"/>
      <c r="J7" s="84"/>
      <c r="K7" s="84"/>
      <c r="L7" s="84"/>
      <c r="M7" s="84"/>
      <c r="N7" s="84"/>
      <c r="O7" s="84"/>
      <c r="P7" s="84"/>
      <c r="Q7" s="84"/>
      <c r="R7" s="84"/>
      <c r="S7" s="84"/>
      <c r="T7" s="84"/>
    </row>
    <row r="8" spans="1:20" x14ac:dyDescent="0.25">
      <c r="A8" s="84"/>
      <c r="B8" s="84"/>
      <c r="C8" s="84"/>
      <c r="D8" s="84"/>
      <c r="E8" s="84"/>
      <c r="F8" s="84"/>
      <c r="G8" s="84"/>
      <c r="H8" s="84"/>
      <c r="I8" s="84"/>
      <c r="J8" s="84"/>
      <c r="K8" s="84"/>
      <c r="L8" s="84"/>
      <c r="M8" s="84"/>
      <c r="N8" s="84"/>
      <c r="O8" s="84"/>
      <c r="P8" s="84"/>
      <c r="Q8" s="84"/>
      <c r="R8" s="84"/>
      <c r="S8" s="84"/>
      <c r="T8" s="84"/>
    </row>
    <row r="9" spans="1:20" ht="18.75" x14ac:dyDescent="0.25">
      <c r="A9" s="84"/>
      <c r="B9" s="23" t="s">
        <v>71</v>
      </c>
      <c r="C9" s="23"/>
      <c r="D9" s="23"/>
      <c r="E9" s="23"/>
      <c r="F9" s="84"/>
      <c r="G9" s="84"/>
      <c r="H9" s="84"/>
      <c r="I9" s="84"/>
      <c r="J9" s="84"/>
      <c r="K9" s="84"/>
      <c r="L9" s="84"/>
      <c r="M9" s="84"/>
      <c r="N9" s="84"/>
      <c r="O9" s="84"/>
      <c r="P9" s="84"/>
      <c r="Q9" s="84"/>
      <c r="R9" s="84"/>
      <c r="S9" s="84"/>
      <c r="T9" s="84"/>
    </row>
    <row r="10" spans="1:20" x14ac:dyDescent="0.25">
      <c r="A10" s="84"/>
      <c r="B10" s="84"/>
      <c r="C10" s="84"/>
      <c r="D10" s="84"/>
      <c r="E10" s="84"/>
      <c r="F10" s="84"/>
      <c r="G10" s="84"/>
      <c r="H10" s="84"/>
      <c r="I10" s="84"/>
      <c r="J10" s="84"/>
      <c r="K10" s="84"/>
      <c r="L10" s="84"/>
      <c r="M10" s="84"/>
      <c r="N10" s="84"/>
      <c r="O10" s="84"/>
      <c r="P10" s="84"/>
      <c r="Q10" s="84"/>
      <c r="R10" s="84"/>
      <c r="S10" s="84"/>
      <c r="T10" s="84"/>
    </row>
    <row r="11" spans="1:20" x14ac:dyDescent="0.25">
      <c r="A11" s="84"/>
      <c r="B11" s="99" t="s">
        <v>68</v>
      </c>
      <c r="C11" s="84"/>
      <c r="D11" s="84"/>
      <c r="E11" s="84"/>
      <c r="F11" s="84"/>
      <c r="G11" s="84"/>
      <c r="H11" s="84"/>
      <c r="I11" s="84"/>
      <c r="J11" s="84"/>
      <c r="K11" s="84"/>
      <c r="L11" s="84"/>
      <c r="M11" s="84"/>
      <c r="N11" s="84"/>
      <c r="O11" s="84"/>
      <c r="P11" s="84"/>
      <c r="Q11" s="84"/>
      <c r="R11" s="84"/>
      <c r="S11" s="84"/>
      <c r="T11" s="84"/>
    </row>
    <row r="12" spans="1:20" x14ac:dyDescent="0.25">
      <c r="A12" s="84"/>
      <c r="B12" s="99"/>
      <c r="C12" s="84"/>
      <c r="D12" s="84"/>
      <c r="E12" s="84"/>
      <c r="F12" s="84"/>
      <c r="G12" s="84"/>
      <c r="H12" s="84"/>
      <c r="I12" s="84"/>
      <c r="J12" s="84"/>
      <c r="K12" s="84"/>
      <c r="L12" s="84"/>
      <c r="M12" s="84"/>
      <c r="N12" s="84"/>
      <c r="O12" s="84"/>
      <c r="P12" s="84"/>
      <c r="Q12" s="84"/>
      <c r="R12" s="84"/>
      <c r="S12" s="84"/>
      <c r="T12" s="84"/>
    </row>
    <row r="13" spans="1:20" x14ac:dyDescent="0.25">
      <c r="A13" s="84"/>
      <c r="B13" s="99" t="s">
        <v>69</v>
      </c>
      <c r="C13" s="84"/>
      <c r="D13" s="84"/>
      <c r="E13" s="84"/>
      <c r="F13" s="84"/>
      <c r="G13" s="84"/>
      <c r="I13" s="84"/>
      <c r="J13" s="84"/>
      <c r="K13" s="84"/>
      <c r="L13" s="84"/>
      <c r="M13" s="84"/>
      <c r="N13" s="84"/>
      <c r="O13" s="84"/>
      <c r="P13" s="84"/>
      <c r="Q13" s="84"/>
      <c r="R13" s="84"/>
      <c r="S13" s="84"/>
      <c r="T13" s="84"/>
    </row>
    <row r="14" spans="1:20" x14ac:dyDescent="0.25">
      <c r="A14" s="84"/>
      <c r="B14" s="94"/>
      <c r="C14" s="84"/>
      <c r="D14" s="84"/>
      <c r="E14" s="84"/>
      <c r="F14" s="84"/>
      <c r="G14" s="84"/>
      <c r="I14" s="84"/>
      <c r="J14" s="84"/>
      <c r="K14" s="84"/>
      <c r="L14" s="84"/>
      <c r="M14" s="84"/>
      <c r="N14" s="84"/>
      <c r="O14" s="84"/>
      <c r="P14" s="84"/>
      <c r="Q14" s="84"/>
      <c r="R14" s="84"/>
      <c r="S14" s="84"/>
      <c r="T14" s="84"/>
    </row>
    <row r="15" spans="1:20" x14ac:dyDescent="0.25">
      <c r="A15" s="84"/>
      <c r="B15" s="99" t="s">
        <v>70</v>
      </c>
      <c r="C15" s="84"/>
      <c r="D15" s="84"/>
      <c r="E15" s="84"/>
      <c r="F15" s="84"/>
      <c r="G15" s="84"/>
      <c r="I15" s="84"/>
      <c r="J15" s="84"/>
      <c r="K15" s="84"/>
      <c r="L15" s="84"/>
      <c r="M15" s="84"/>
      <c r="N15" s="84"/>
      <c r="O15" s="84"/>
      <c r="P15" s="84"/>
      <c r="Q15" s="84"/>
      <c r="R15" s="84"/>
      <c r="S15" s="84"/>
      <c r="T15" s="84"/>
    </row>
    <row r="16" spans="1:20" x14ac:dyDescent="0.25">
      <c r="A16" s="84"/>
      <c r="B16" s="98"/>
      <c r="C16" s="84"/>
      <c r="D16" s="84"/>
      <c r="E16" s="84"/>
      <c r="F16" s="84"/>
      <c r="G16" s="84"/>
      <c r="I16" s="84"/>
      <c r="J16" s="84"/>
      <c r="K16" s="84"/>
      <c r="L16" s="84"/>
      <c r="M16" s="84"/>
      <c r="N16" s="84"/>
      <c r="O16" s="84"/>
      <c r="P16" s="84"/>
      <c r="Q16" s="84"/>
      <c r="R16" s="84"/>
      <c r="S16" s="84"/>
      <c r="T16" s="84"/>
    </row>
    <row r="17" spans="1:20" x14ac:dyDescent="0.25">
      <c r="A17" s="84"/>
      <c r="B17" s="84"/>
      <c r="C17" s="84"/>
      <c r="D17" s="84"/>
      <c r="E17" s="84"/>
      <c r="F17" s="84"/>
      <c r="G17" s="84"/>
      <c r="I17" s="84"/>
      <c r="J17" s="84"/>
      <c r="K17" s="84"/>
      <c r="L17" s="84"/>
      <c r="M17" s="84"/>
      <c r="N17" s="84"/>
      <c r="O17" s="84"/>
      <c r="P17" s="84"/>
      <c r="Q17" s="84"/>
      <c r="R17" s="84"/>
      <c r="S17" s="84"/>
      <c r="T17" s="84"/>
    </row>
    <row r="18" spans="1:20" x14ac:dyDescent="0.25">
      <c r="A18" s="84"/>
      <c r="B18" s="84"/>
      <c r="C18" s="84"/>
      <c r="D18" s="84"/>
      <c r="E18" s="84"/>
      <c r="F18" s="84"/>
      <c r="G18" s="84"/>
      <c r="I18" s="84"/>
      <c r="J18" s="84"/>
      <c r="K18" s="84"/>
      <c r="L18" s="84"/>
      <c r="M18" s="84"/>
      <c r="N18" s="84"/>
      <c r="O18" s="84"/>
      <c r="P18" s="84"/>
      <c r="Q18" s="84"/>
      <c r="R18" s="84"/>
      <c r="S18" s="84"/>
      <c r="T18" s="84"/>
    </row>
    <row r="19" spans="1:20" x14ac:dyDescent="0.25">
      <c r="A19" s="84"/>
      <c r="B19" s="84"/>
      <c r="C19" s="84"/>
      <c r="D19" s="84"/>
      <c r="E19" s="84"/>
      <c r="F19" s="84"/>
      <c r="G19" s="84"/>
      <c r="I19" s="84"/>
      <c r="J19" s="84"/>
      <c r="K19" s="84"/>
      <c r="L19" s="84"/>
      <c r="M19" s="84"/>
      <c r="N19" s="84"/>
      <c r="O19" s="84"/>
      <c r="P19" s="84"/>
      <c r="Q19" s="84"/>
      <c r="R19" s="84"/>
      <c r="S19" s="84"/>
      <c r="T19" s="84"/>
    </row>
    <row r="20" spans="1:20" x14ac:dyDescent="0.25">
      <c r="A20" s="84"/>
      <c r="B20" s="84"/>
      <c r="C20" s="84"/>
      <c r="D20" s="84"/>
      <c r="E20" s="84"/>
      <c r="F20" s="84"/>
      <c r="G20" s="84"/>
      <c r="I20" s="84"/>
      <c r="J20" s="84"/>
      <c r="K20" s="84"/>
      <c r="L20" s="84"/>
      <c r="M20" s="84"/>
      <c r="N20" s="84"/>
      <c r="O20" s="84"/>
      <c r="P20" s="84"/>
      <c r="Q20" s="84"/>
      <c r="R20" s="84"/>
      <c r="S20" s="84"/>
      <c r="T20" s="84"/>
    </row>
    <row r="21" spans="1:20" x14ac:dyDescent="0.25">
      <c r="A21" s="84"/>
      <c r="B21" s="84"/>
      <c r="C21" s="84"/>
      <c r="D21" s="84"/>
      <c r="E21" s="84"/>
      <c r="F21" s="84"/>
      <c r="G21" s="84"/>
      <c r="H21" s="84"/>
      <c r="I21" s="84"/>
      <c r="J21" s="84"/>
      <c r="K21" s="84"/>
      <c r="L21" s="84"/>
      <c r="M21" s="84"/>
      <c r="N21" s="84"/>
      <c r="O21" s="84"/>
      <c r="P21" s="84"/>
      <c r="Q21" s="84"/>
      <c r="R21" s="84"/>
      <c r="S21" s="84"/>
      <c r="T21" s="84"/>
    </row>
    <row r="22" spans="1:20" x14ac:dyDescent="0.25">
      <c r="A22" s="84"/>
      <c r="B22" s="84"/>
      <c r="C22" s="84"/>
      <c r="D22" s="84"/>
      <c r="E22" s="84"/>
      <c r="F22" s="84"/>
      <c r="G22" s="84"/>
      <c r="I22" s="84"/>
      <c r="J22" s="84"/>
      <c r="K22" s="84"/>
      <c r="L22" s="84"/>
      <c r="M22" s="84"/>
      <c r="N22" s="84"/>
      <c r="O22" s="84"/>
      <c r="P22" s="84"/>
      <c r="Q22" s="84"/>
      <c r="R22" s="84"/>
      <c r="S22" s="84"/>
      <c r="T22" s="84"/>
    </row>
    <row r="23" spans="1:20" x14ac:dyDescent="0.25">
      <c r="A23" s="84"/>
      <c r="B23" s="84"/>
      <c r="C23" s="84"/>
      <c r="D23" s="84"/>
      <c r="E23" s="84"/>
      <c r="F23" s="84"/>
      <c r="G23" s="84"/>
      <c r="I23" s="84"/>
      <c r="J23" s="84"/>
      <c r="K23" s="84"/>
      <c r="L23" s="84"/>
      <c r="M23" s="84"/>
      <c r="N23" s="84"/>
      <c r="O23" s="84"/>
      <c r="P23" s="84"/>
      <c r="Q23" s="84"/>
      <c r="R23" s="84"/>
      <c r="S23" s="84"/>
      <c r="T23" s="84"/>
    </row>
    <row r="24" spans="1:20" x14ac:dyDescent="0.25">
      <c r="A24" s="84"/>
      <c r="B24" s="84"/>
      <c r="C24" s="84"/>
      <c r="D24" s="84"/>
      <c r="E24" s="84"/>
      <c r="F24" s="84"/>
      <c r="G24" s="84"/>
      <c r="I24" s="84"/>
      <c r="J24" s="84"/>
      <c r="K24" s="84"/>
      <c r="L24" s="84"/>
      <c r="M24" s="84"/>
      <c r="N24" s="84"/>
      <c r="O24" s="84"/>
      <c r="P24" s="84"/>
      <c r="Q24" s="84"/>
      <c r="R24" s="84"/>
      <c r="S24" s="84"/>
      <c r="T24" s="84"/>
    </row>
    <row r="25" spans="1:20" x14ac:dyDescent="0.25">
      <c r="A25" s="84"/>
      <c r="B25" s="84"/>
      <c r="C25" s="84"/>
      <c r="D25" s="84"/>
      <c r="E25" s="84"/>
      <c r="F25" s="84"/>
      <c r="G25" s="84"/>
      <c r="H25" s="84"/>
      <c r="I25" s="84"/>
      <c r="J25" s="84"/>
      <c r="K25" s="84"/>
      <c r="L25" s="84"/>
      <c r="M25" s="84"/>
      <c r="N25" s="84"/>
      <c r="O25" s="84"/>
      <c r="P25" s="84"/>
      <c r="Q25" s="84"/>
      <c r="R25" s="84"/>
      <c r="S25" s="84"/>
      <c r="T25" s="84"/>
    </row>
    <row r="26" spans="1:20" x14ac:dyDescent="0.25">
      <c r="A26" s="84"/>
      <c r="B26" s="84"/>
      <c r="C26" s="84"/>
      <c r="D26" s="84"/>
      <c r="E26" s="84"/>
      <c r="F26" s="84"/>
      <c r="G26" s="84"/>
      <c r="H26" s="84"/>
      <c r="I26" s="84"/>
      <c r="J26" s="84"/>
      <c r="K26" s="84"/>
      <c r="L26" s="84"/>
      <c r="M26" s="84"/>
      <c r="N26" s="84"/>
      <c r="O26" s="84"/>
      <c r="P26" s="84"/>
      <c r="Q26" s="84"/>
      <c r="R26" s="84"/>
      <c r="S26" s="84"/>
      <c r="T26" s="84"/>
    </row>
    <row r="27" spans="1:20" x14ac:dyDescent="0.25">
      <c r="A27" s="84"/>
      <c r="B27" s="84"/>
      <c r="C27" s="84"/>
      <c r="D27" s="84"/>
      <c r="E27" s="84"/>
      <c r="F27" s="84"/>
      <c r="G27" s="84"/>
      <c r="H27" s="84"/>
      <c r="I27" s="84"/>
      <c r="J27" s="84"/>
      <c r="K27" s="84"/>
      <c r="L27" s="84"/>
      <c r="M27" s="84"/>
      <c r="N27" s="84"/>
      <c r="O27" s="84"/>
      <c r="P27" s="84"/>
      <c r="Q27" s="84"/>
      <c r="R27" s="84"/>
      <c r="S27" s="84"/>
      <c r="T27" s="84"/>
    </row>
    <row r="28" spans="1:20" x14ac:dyDescent="0.25">
      <c r="A28" s="84"/>
      <c r="B28" s="84"/>
      <c r="C28" s="84"/>
      <c r="D28" s="84"/>
      <c r="E28" s="84"/>
      <c r="F28" s="84"/>
      <c r="G28" s="84"/>
      <c r="H28" s="84"/>
      <c r="I28" s="84"/>
      <c r="J28" s="84"/>
      <c r="K28" s="84"/>
      <c r="L28" s="84"/>
      <c r="M28" s="84"/>
      <c r="N28" s="84"/>
      <c r="O28" s="84"/>
      <c r="P28" s="84"/>
      <c r="Q28" s="84"/>
      <c r="R28" s="84"/>
      <c r="S28" s="84"/>
      <c r="T28" s="84"/>
    </row>
    <row r="29" spans="1:20" x14ac:dyDescent="0.25">
      <c r="A29" s="84"/>
      <c r="B29" s="84"/>
      <c r="C29" s="84"/>
      <c r="D29" s="84"/>
      <c r="E29" s="84"/>
      <c r="F29" s="84"/>
      <c r="G29" s="84"/>
      <c r="H29" s="84"/>
      <c r="I29" s="84"/>
      <c r="J29" s="84"/>
      <c r="K29" s="84"/>
      <c r="L29" s="84"/>
      <c r="M29" s="84"/>
      <c r="N29" s="84"/>
      <c r="O29" s="84"/>
      <c r="P29" s="84"/>
      <c r="Q29" s="84"/>
      <c r="R29" s="84"/>
      <c r="S29" s="84"/>
      <c r="T29" s="84"/>
    </row>
    <row r="30" spans="1:20" x14ac:dyDescent="0.25">
      <c r="A30" s="84"/>
      <c r="B30" s="84"/>
      <c r="C30" s="84"/>
      <c r="D30" s="84"/>
      <c r="E30" s="84"/>
      <c r="F30" s="84"/>
      <c r="G30" s="84"/>
      <c r="H30" s="84"/>
      <c r="I30" s="84"/>
      <c r="J30" s="84"/>
      <c r="K30" s="84"/>
      <c r="L30" s="84"/>
      <c r="M30" s="84"/>
      <c r="N30" s="84"/>
      <c r="O30" s="84"/>
      <c r="P30" s="84"/>
      <c r="Q30" s="84"/>
      <c r="R30" s="84"/>
      <c r="S30" s="84"/>
      <c r="T30" s="84"/>
    </row>
    <row r="31" spans="1:20" x14ac:dyDescent="0.25">
      <c r="A31" s="84"/>
      <c r="B31" s="84"/>
      <c r="C31" s="84"/>
      <c r="D31" s="84"/>
      <c r="E31" s="84"/>
      <c r="F31" s="84"/>
      <c r="G31" s="84"/>
      <c r="H31" s="84"/>
      <c r="I31" s="84"/>
      <c r="J31" s="84"/>
      <c r="K31" s="84"/>
      <c r="L31" s="84"/>
      <c r="M31" s="84"/>
      <c r="N31" s="84"/>
      <c r="O31" s="84"/>
      <c r="P31" s="84"/>
      <c r="Q31" s="84"/>
      <c r="R31" s="84"/>
      <c r="S31" s="84"/>
      <c r="T31" s="84"/>
    </row>
    <row r="32" spans="1:20" x14ac:dyDescent="0.25">
      <c r="A32" s="84"/>
      <c r="B32" s="84"/>
      <c r="C32" s="84"/>
      <c r="D32" s="84"/>
      <c r="E32" s="84"/>
      <c r="F32" s="84"/>
      <c r="G32" s="84"/>
      <c r="H32" s="84"/>
      <c r="I32" s="84"/>
      <c r="J32" s="84"/>
      <c r="K32" s="84"/>
      <c r="L32" s="84"/>
      <c r="M32" s="84"/>
      <c r="N32" s="84"/>
      <c r="O32" s="84"/>
      <c r="P32" s="84"/>
      <c r="Q32" s="84"/>
      <c r="R32" s="84"/>
      <c r="S32" s="84"/>
      <c r="T32" s="84"/>
    </row>
    <row r="33" spans="1:20" x14ac:dyDescent="0.25">
      <c r="A33" s="84"/>
      <c r="B33" s="84"/>
      <c r="C33" s="84"/>
      <c r="D33" s="84"/>
      <c r="E33" s="84"/>
      <c r="F33" s="84"/>
      <c r="G33" s="84"/>
      <c r="H33" s="84"/>
      <c r="I33" s="84"/>
      <c r="J33" s="84"/>
      <c r="K33" s="84"/>
      <c r="L33" s="84"/>
      <c r="M33" s="84"/>
      <c r="N33" s="84"/>
      <c r="O33" s="84"/>
      <c r="P33" s="84"/>
      <c r="Q33" s="84"/>
      <c r="R33" s="84"/>
      <c r="S33" s="84"/>
      <c r="T33" s="84"/>
    </row>
    <row r="34" spans="1:20" x14ac:dyDescent="0.25">
      <c r="A34" s="84"/>
      <c r="B34" s="84"/>
      <c r="C34" s="84"/>
      <c r="D34" s="84"/>
      <c r="E34" s="84"/>
      <c r="F34" s="84"/>
      <c r="G34" s="84"/>
      <c r="H34" s="84"/>
      <c r="I34" s="84"/>
      <c r="J34" s="84"/>
      <c r="K34" s="84"/>
      <c r="L34" s="84"/>
      <c r="M34" s="84"/>
      <c r="N34" s="84"/>
      <c r="O34" s="84"/>
      <c r="P34" s="84"/>
      <c r="Q34" s="84"/>
      <c r="R34" s="84"/>
      <c r="S34" s="84"/>
      <c r="T34" s="84"/>
    </row>
    <row r="35" spans="1:20" x14ac:dyDescent="0.25">
      <c r="A35" s="84"/>
      <c r="B35" s="84"/>
      <c r="C35" s="84"/>
      <c r="D35" s="84"/>
      <c r="E35" s="84"/>
      <c r="F35" s="84"/>
      <c r="G35" s="84"/>
      <c r="H35" s="84"/>
      <c r="I35" s="84"/>
      <c r="J35" s="84"/>
      <c r="K35" s="84"/>
      <c r="L35" s="84"/>
      <c r="M35" s="84"/>
      <c r="N35" s="84"/>
      <c r="O35" s="84"/>
      <c r="P35" s="84"/>
      <c r="Q35" s="84"/>
      <c r="R35" s="84"/>
      <c r="S35" s="84"/>
      <c r="T35" s="84"/>
    </row>
    <row r="36" spans="1:20" x14ac:dyDescent="0.25">
      <c r="A36" s="84"/>
      <c r="B36" s="84"/>
      <c r="C36" s="84"/>
      <c r="D36" s="84"/>
      <c r="E36" s="84"/>
      <c r="F36" s="84"/>
      <c r="G36" s="84"/>
      <c r="H36" s="84"/>
      <c r="I36" s="84"/>
      <c r="J36" s="84"/>
      <c r="K36" s="84"/>
      <c r="L36" s="84"/>
      <c r="M36" s="84"/>
      <c r="N36" s="84"/>
      <c r="O36" s="84"/>
      <c r="P36" s="84"/>
      <c r="Q36" s="84"/>
      <c r="R36" s="84"/>
      <c r="S36" s="84"/>
      <c r="T36" s="84"/>
    </row>
    <row r="37" spans="1:20" x14ac:dyDescent="0.25">
      <c r="A37" s="84"/>
      <c r="B37" s="94"/>
      <c r="C37" s="84"/>
      <c r="D37" s="84"/>
      <c r="E37" s="84"/>
      <c r="F37" s="84"/>
      <c r="G37" s="84"/>
      <c r="H37" s="84"/>
      <c r="I37" s="84"/>
      <c r="J37" s="84"/>
      <c r="K37" s="84"/>
      <c r="L37" s="84"/>
      <c r="M37" s="84"/>
      <c r="N37" s="84"/>
      <c r="O37" s="84"/>
      <c r="P37" s="84"/>
      <c r="Q37" s="84"/>
      <c r="R37" s="84"/>
      <c r="S37" s="84"/>
      <c r="T37" s="84"/>
    </row>
    <row r="38" spans="1:20" x14ac:dyDescent="0.25">
      <c r="A38" s="84"/>
      <c r="B38" s="94"/>
      <c r="C38" s="84"/>
      <c r="D38" s="84"/>
      <c r="E38" s="84"/>
      <c r="F38" s="84"/>
      <c r="G38" s="84"/>
      <c r="H38" s="84"/>
      <c r="I38" s="84"/>
      <c r="J38" s="84"/>
      <c r="K38" s="84"/>
      <c r="L38" s="84"/>
      <c r="M38" s="84"/>
      <c r="N38" s="84"/>
      <c r="O38" s="84"/>
      <c r="P38" s="84"/>
      <c r="Q38" s="84"/>
      <c r="R38" s="84"/>
      <c r="S38" s="84"/>
      <c r="T38" s="84"/>
    </row>
    <row r="39" spans="1:20" x14ac:dyDescent="0.25">
      <c r="A39" s="84"/>
      <c r="B39" s="94"/>
      <c r="C39" s="84"/>
      <c r="D39" s="84"/>
      <c r="E39" s="84"/>
      <c r="F39" s="84"/>
      <c r="G39" s="84"/>
      <c r="H39" s="84"/>
      <c r="I39" s="84"/>
      <c r="J39" s="84"/>
      <c r="K39" s="84"/>
      <c r="L39" s="84"/>
      <c r="M39" s="84"/>
      <c r="N39" s="84"/>
      <c r="O39" s="84"/>
      <c r="P39" s="84"/>
      <c r="Q39" s="84"/>
      <c r="R39" s="84"/>
      <c r="S39" s="84"/>
      <c r="T39" s="84"/>
    </row>
    <row r="40" spans="1:20" x14ac:dyDescent="0.25">
      <c r="A40" s="84"/>
      <c r="B40" s="94"/>
      <c r="C40" s="84"/>
      <c r="D40" s="84"/>
      <c r="E40" s="84"/>
      <c r="F40" s="84"/>
      <c r="G40" s="84"/>
      <c r="H40" s="84"/>
      <c r="I40" s="84"/>
      <c r="J40" s="84"/>
      <c r="K40" s="84"/>
      <c r="L40" s="84"/>
      <c r="M40" s="84"/>
      <c r="N40" s="84"/>
      <c r="O40" s="84"/>
      <c r="P40" s="84"/>
      <c r="Q40" s="84"/>
      <c r="R40" s="84"/>
      <c r="S40" s="84"/>
      <c r="T40" s="84"/>
    </row>
    <row r="41" spans="1:20" x14ac:dyDescent="0.25">
      <c r="A41" s="84"/>
      <c r="B41" s="94"/>
      <c r="C41" s="84"/>
      <c r="D41" s="84"/>
      <c r="E41" s="84"/>
      <c r="F41" s="84"/>
      <c r="G41" s="84"/>
      <c r="H41" s="84"/>
      <c r="I41" s="84"/>
      <c r="J41" s="84"/>
      <c r="K41" s="84"/>
      <c r="L41" s="84"/>
      <c r="M41" s="84"/>
      <c r="N41" s="84"/>
      <c r="O41" s="84"/>
      <c r="P41" s="84"/>
      <c r="Q41" s="84"/>
      <c r="R41" s="84"/>
      <c r="S41" s="84"/>
      <c r="T41" s="84"/>
    </row>
    <row r="42" spans="1:20" x14ac:dyDescent="0.25">
      <c r="A42" s="84"/>
      <c r="B42" s="94"/>
      <c r="C42" s="84"/>
      <c r="D42" s="84"/>
      <c r="E42" s="84"/>
      <c r="F42" s="84"/>
      <c r="G42" s="84"/>
      <c r="H42" s="84"/>
      <c r="I42" s="84"/>
      <c r="J42" s="84"/>
      <c r="K42" s="84"/>
      <c r="L42" s="84"/>
      <c r="M42" s="84"/>
      <c r="N42" s="84"/>
      <c r="O42" s="84"/>
      <c r="P42" s="84"/>
      <c r="Q42" s="84"/>
      <c r="R42" s="84"/>
      <c r="S42" s="84"/>
      <c r="T42" s="84"/>
    </row>
    <row r="43" spans="1:20" x14ac:dyDescent="0.25">
      <c r="A43" s="84"/>
      <c r="B43" s="94"/>
      <c r="C43" s="84"/>
      <c r="D43" s="84"/>
      <c r="E43" s="84"/>
      <c r="F43" s="84"/>
      <c r="G43" s="84"/>
      <c r="H43" s="84"/>
      <c r="I43" s="84"/>
      <c r="J43" s="84"/>
      <c r="K43" s="84"/>
      <c r="L43" s="84"/>
      <c r="M43" s="84"/>
      <c r="N43" s="84"/>
      <c r="O43" s="84"/>
      <c r="P43" s="84"/>
      <c r="Q43" s="84"/>
      <c r="R43" s="84"/>
      <c r="S43" s="84"/>
      <c r="T43" s="84"/>
    </row>
    <row r="44" spans="1:20" x14ac:dyDescent="0.25">
      <c r="A44" s="84"/>
      <c r="B44" s="84"/>
      <c r="C44" s="84"/>
      <c r="D44" s="84"/>
      <c r="E44" s="84"/>
      <c r="F44" s="84"/>
      <c r="G44" s="84"/>
      <c r="H44" s="84"/>
      <c r="I44" s="84"/>
      <c r="J44" s="84"/>
      <c r="K44" s="84"/>
      <c r="L44" s="84"/>
      <c r="M44" s="84"/>
      <c r="N44" s="84"/>
      <c r="O44" s="84"/>
      <c r="P44" s="84"/>
      <c r="Q44" s="84"/>
      <c r="R44" s="84"/>
      <c r="S44" s="84"/>
      <c r="T44" s="84"/>
    </row>
    <row r="45" spans="1:20" x14ac:dyDescent="0.25">
      <c r="A45" s="84"/>
      <c r="B45" s="84"/>
      <c r="C45" s="84"/>
      <c r="D45" s="84"/>
      <c r="E45" s="84"/>
      <c r="F45" s="84"/>
      <c r="G45" s="84"/>
      <c r="H45" s="84"/>
      <c r="I45" s="84"/>
      <c r="J45" s="84"/>
      <c r="K45" s="84"/>
      <c r="L45" s="84"/>
      <c r="M45" s="84"/>
      <c r="N45" s="84"/>
      <c r="O45" s="84"/>
      <c r="P45" s="84"/>
      <c r="Q45" s="84"/>
      <c r="R45" s="84"/>
      <c r="S45" s="84"/>
      <c r="T45" s="84"/>
    </row>
    <row r="46" spans="1:20" x14ac:dyDescent="0.25">
      <c r="A46" s="84"/>
      <c r="B46" s="84"/>
      <c r="C46" s="84"/>
      <c r="D46" s="84"/>
      <c r="E46" s="84"/>
      <c r="F46" s="84"/>
      <c r="G46" s="84"/>
      <c r="H46" s="84"/>
      <c r="I46" s="84"/>
      <c r="J46" s="84"/>
      <c r="K46" s="84"/>
      <c r="L46" s="84"/>
      <c r="M46" s="84"/>
      <c r="N46" s="84"/>
      <c r="O46" s="84"/>
      <c r="P46" s="84"/>
      <c r="Q46" s="84"/>
      <c r="R46" s="84"/>
      <c r="S46" s="84"/>
      <c r="T46" s="84"/>
    </row>
    <row r="47" spans="1:20" x14ac:dyDescent="0.25">
      <c r="A47" s="84"/>
      <c r="B47" s="84"/>
      <c r="C47" s="84"/>
      <c r="D47" s="84"/>
      <c r="E47" s="84"/>
      <c r="F47" s="84"/>
      <c r="G47" s="84"/>
      <c r="H47" s="84"/>
      <c r="I47" s="84"/>
      <c r="J47" s="84"/>
      <c r="K47" s="84"/>
      <c r="L47" s="84"/>
      <c r="M47" s="84"/>
      <c r="N47" s="84"/>
      <c r="O47" s="84"/>
      <c r="P47" s="84"/>
      <c r="Q47" s="84"/>
      <c r="R47" s="84"/>
      <c r="S47" s="84"/>
      <c r="T47" s="84"/>
    </row>
    <row r="48" spans="1:20" x14ac:dyDescent="0.25">
      <c r="A48" s="84"/>
      <c r="B48" s="84"/>
      <c r="C48" s="84"/>
      <c r="D48" s="84"/>
      <c r="E48" s="84"/>
      <c r="F48" s="84"/>
      <c r="G48" s="84"/>
      <c r="H48" s="84"/>
      <c r="I48" s="84"/>
      <c r="J48" s="84"/>
      <c r="K48" s="84"/>
      <c r="L48" s="84"/>
      <c r="M48" s="84"/>
      <c r="N48" s="84"/>
      <c r="O48" s="84"/>
      <c r="P48" s="84"/>
      <c r="Q48" s="84"/>
      <c r="R48" s="84"/>
      <c r="S48" s="84"/>
      <c r="T48" s="84"/>
    </row>
    <row r="49" spans="1:20" x14ac:dyDescent="0.25">
      <c r="A49" s="84"/>
      <c r="B49" s="84"/>
      <c r="C49" s="84"/>
      <c r="D49" s="84"/>
      <c r="E49" s="84"/>
      <c r="F49" s="84"/>
      <c r="G49" s="84"/>
      <c r="H49" s="84"/>
      <c r="I49" s="84"/>
      <c r="J49" s="84"/>
      <c r="K49" s="84"/>
      <c r="L49" s="84"/>
      <c r="M49" s="84"/>
      <c r="N49" s="84"/>
      <c r="O49" s="84"/>
      <c r="P49" s="84"/>
      <c r="Q49" s="84"/>
      <c r="R49" s="84"/>
      <c r="S49" s="84"/>
      <c r="T49" s="84"/>
    </row>
    <row r="50" spans="1:20" x14ac:dyDescent="0.25">
      <c r="A50" s="84"/>
      <c r="B50" s="84"/>
      <c r="C50" s="84"/>
      <c r="D50" s="84"/>
      <c r="E50" s="84"/>
      <c r="F50" s="84"/>
      <c r="G50" s="84"/>
      <c r="H50" s="84"/>
      <c r="I50" s="84"/>
      <c r="J50" s="84"/>
      <c r="K50" s="84"/>
      <c r="L50" s="84"/>
      <c r="M50" s="84"/>
      <c r="N50" s="84"/>
      <c r="O50" s="84"/>
      <c r="P50" s="84"/>
      <c r="Q50" s="84"/>
      <c r="R50" s="84"/>
      <c r="S50" s="84"/>
      <c r="T50" s="84"/>
    </row>
    <row r="51" spans="1:20" x14ac:dyDescent="0.25">
      <c r="A51" s="84"/>
      <c r="B51" s="84"/>
      <c r="C51" s="84"/>
      <c r="D51" s="84"/>
      <c r="E51" s="84"/>
      <c r="F51" s="84"/>
      <c r="G51" s="84"/>
      <c r="H51" s="84"/>
      <c r="I51" s="84"/>
      <c r="J51" s="84"/>
      <c r="K51" s="84"/>
      <c r="L51" s="84"/>
      <c r="M51" s="84"/>
      <c r="N51" s="84"/>
      <c r="O51" s="84"/>
      <c r="P51" s="84"/>
      <c r="Q51" s="84"/>
      <c r="R51" s="84"/>
      <c r="S51" s="84"/>
      <c r="T51" s="84"/>
    </row>
    <row r="52" spans="1:20" x14ac:dyDescent="0.25">
      <c r="A52" s="84"/>
      <c r="B52" s="84"/>
      <c r="C52" s="84"/>
      <c r="D52" s="84"/>
      <c r="E52" s="84"/>
      <c r="F52" s="84"/>
      <c r="G52" s="84"/>
      <c r="H52" s="84"/>
      <c r="I52" s="84"/>
      <c r="J52" s="84"/>
      <c r="K52" s="84"/>
      <c r="L52" s="84"/>
      <c r="M52" s="84"/>
      <c r="N52" s="84"/>
      <c r="O52" s="84"/>
      <c r="P52" s="84"/>
      <c r="Q52" s="84"/>
      <c r="R52" s="84"/>
      <c r="S52" s="84"/>
      <c r="T52" s="84"/>
    </row>
    <row r="53" spans="1:20" x14ac:dyDescent="0.25">
      <c r="A53" s="84"/>
      <c r="B53" s="84"/>
      <c r="C53" s="84"/>
      <c r="D53" s="84"/>
      <c r="E53" s="84"/>
      <c r="F53" s="84"/>
      <c r="G53" s="84"/>
      <c r="H53" s="84"/>
      <c r="I53" s="84"/>
      <c r="J53" s="84"/>
      <c r="K53" s="84"/>
      <c r="L53" s="84"/>
      <c r="M53" s="84"/>
      <c r="N53" s="84"/>
      <c r="O53" s="84"/>
      <c r="P53" s="84"/>
      <c r="Q53" s="84"/>
      <c r="R53" s="84"/>
      <c r="S53" s="84"/>
      <c r="T53" s="84"/>
    </row>
    <row r="54" spans="1:20" x14ac:dyDescent="0.25">
      <c r="A54" s="84"/>
      <c r="B54" s="84"/>
      <c r="C54" s="84"/>
      <c r="D54" s="84"/>
      <c r="E54" s="84"/>
      <c r="F54" s="84"/>
      <c r="G54" s="84"/>
      <c r="H54" s="84"/>
      <c r="I54" s="84"/>
      <c r="J54" s="84"/>
      <c r="K54" s="84"/>
      <c r="L54" s="84"/>
      <c r="M54" s="84"/>
      <c r="N54" s="84"/>
      <c r="O54" s="84"/>
      <c r="P54" s="84"/>
      <c r="Q54" s="84"/>
      <c r="R54" s="84"/>
      <c r="S54" s="84"/>
      <c r="T54" s="84"/>
    </row>
    <row r="55" spans="1:20" x14ac:dyDescent="0.25">
      <c r="A55" s="84"/>
      <c r="B55" s="84"/>
      <c r="C55" s="84"/>
      <c r="D55" s="84"/>
      <c r="E55" s="84"/>
      <c r="F55" s="84"/>
      <c r="G55" s="84"/>
      <c r="H55" s="84"/>
      <c r="I55" s="84"/>
      <c r="J55" s="84"/>
      <c r="K55" s="84"/>
      <c r="L55" s="84"/>
      <c r="M55" s="84"/>
      <c r="N55" s="84"/>
      <c r="O55" s="84"/>
      <c r="P55" s="84"/>
      <c r="Q55" s="84"/>
      <c r="R55" s="84"/>
      <c r="S55" s="84"/>
      <c r="T55" s="84"/>
    </row>
    <row r="56" spans="1:20" x14ac:dyDescent="0.25">
      <c r="A56" s="84"/>
      <c r="B56" s="84"/>
      <c r="C56" s="84"/>
      <c r="D56" s="84"/>
      <c r="E56" s="84"/>
      <c r="F56" s="84"/>
      <c r="G56" s="84"/>
      <c r="H56" s="84"/>
      <c r="I56" s="84"/>
      <c r="J56" s="84"/>
      <c r="K56" s="84"/>
      <c r="L56" s="84"/>
      <c r="M56" s="84"/>
      <c r="N56" s="84"/>
      <c r="O56" s="84"/>
      <c r="P56" s="84"/>
      <c r="Q56" s="84"/>
      <c r="R56" s="84"/>
      <c r="S56" s="84"/>
      <c r="T56" s="84"/>
    </row>
    <row r="57" spans="1:20" x14ac:dyDescent="0.25">
      <c r="A57" s="84"/>
      <c r="B57" s="84"/>
      <c r="C57" s="84"/>
      <c r="D57" s="84"/>
      <c r="E57" s="84"/>
      <c r="F57" s="84"/>
      <c r="G57" s="84"/>
      <c r="H57" s="84"/>
      <c r="I57" s="84"/>
      <c r="J57" s="84"/>
      <c r="K57" s="84"/>
      <c r="L57" s="84"/>
      <c r="M57" s="84"/>
      <c r="N57" s="84"/>
      <c r="O57" s="84"/>
      <c r="P57" s="84"/>
      <c r="Q57" s="84"/>
      <c r="R57" s="84"/>
      <c r="S57" s="84"/>
      <c r="T57" s="84"/>
    </row>
  </sheetData>
  <mergeCells count="1">
    <mergeCell ref="B6:F6"/>
  </mergeCells>
  <hyperlinks>
    <hyperlink ref="B11" location="'Décisions judiciaires'!A1" display="Décisions judiciaires" xr:uid="{00000000-0004-0000-0000-000000000000}"/>
    <hyperlink ref="B13" location="Faillites!A1" display="Faillites" xr:uid="{00000000-0004-0000-0000-000001000000}"/>
    <hyperlink ref="B15" location="Liquidations!A1" display="Liquidations" xr:uid="{00000000-0004-0000-0000-000002000000}"/>
    <hyperlink ref="F4" r:id="rId1" xr:uid="{00000000-0004-0000-0000-000003000000}"/>
  </hyperlinks>
  <pageMargins left="0.7" right="0.7" top="0.75" bottom="0.75" header="0.3" footer="0.3"/>
  <pageSetup paperSize="9" scale="9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54"/>
  <sheetViews>
    <sheetView showGridLines="0" zoomScale="80" zoomScaleNormal="80" workbookViewId="0"/>
  </sheetViews>
  <sheetFormatPr defaultRowHeight="15" x14ac:dyDescent="0.25"/>
  <cols>
    <col min="1" max="1" width="6.7109375" customWidth="1"/>
    <col min="2" max="2" width="137.85546875" bestFit="1" customWidth="1"/>
    <col min="3" max="9" width="9.7109375" customWidth="1"/>
    <col min="17" max="17" width="6.7109375" customWidth="1"/>
  </cols>
  <sheetData>
    <row r="1" spans="1:17" ht="24" customHeight="1" x14ac:dyDescent="0.25">
      <c r="A1" s="55"/>
      <c r="B1" s="55"/>
      <c r="C1" s="55"/>
      <c r="D1" s="55"/>
      <c r="E1" s="55"/>
      <c r="F1" s="55"/>
      <c r="G1" s="55"/>
      <c r="H1" s="55"/>
      <c r="I1" s="55"/>
      <c r="J1" s="55"/>
      <c r="K1" s="55"/>
      <c r="L1" s="55"/>
      <c r="M1" s="55"/>
      <c r="N1" s="55"/>
      <c r="O1" s="55"/>
      <c r="P1" s="55"/>
      <c r="Q1" s="55"/>
    </row>
    <row r="2" spans="1:17" x14ac:dyDescent="0.25">
      <c r="A2" s="55"/>
      <c r="B2" s="4"/>
      <c r="C2" s="4"/>
      <c r="D2" s="4"/>
      <c r="E2" s="4"/>
      <c r="F2" s="4"/>
      <c r="G2" s="4"/>
      <c r="H2" s="4"/>
      <c r="I2" s="4"/>
      <c r="J2" s="4"/>
      <c r="K2" s="4"/>
      <c r="Q2" s="55"/>
    </row>
    <row r="3" spans="1:17" x14ac:dyDescent="0.25">
      <c r="A3" s="55"/>
      <c r="B3" s="4"/>
      <c r="C3" s="4"/>
      <c r="D3" s="4"/>
      <c r="E3" s="4"/>
      <c r="F3" s="4"/>
      <c r="G3" s="4"/>
      <c r="H3" s="4"/>
      <c r="I3" s="4"/>
      <c r="J3" s="4"/>
      <c r="K3" s="4"/>
      <c r="Q3" s="55"/>
    </row>
    <row r="4" spans="1:17" x14ac:dyDescent="0.25">
      <c r="A4" s="55"/>
      <c r="B4" s="4"/>
      <c r="C4" s="4"/>
      <c r="D4" s="4"/>
      <c r="E4" s="4"/>
      <c r="F4" s="4"/>
      <c r="G4" s="4"/>
      <c r="H4" s="4"/>
      <c r="I4" s="4"/>
      <c r="J4" s="4"/>
      <c r="K4" s="4"/>
      <c r="Q4" s="55"/>
    </row>
    <row r="5" spans="1:17" x14ac:dyDescent="0.25">
      <c r="A5" s="55"/>
      <c r="B5" s="4"/>
      <c r="C5" s="4"/>
      <c r="D5" s="4"/>
      <c r="E5" s="4"/>
      <c r="F5" s="4"/>
      <c r="G5" s="4"/>
      <c r="H5" s="4"/>
      <c r="I5" s="4"/>
      <c r="J5" s="4"/>
      <c r="K5" s="4"/>
      <c r="Q5" s="55"/>
    </row>
    <row r="6" spans="1:17" x14ac:dyDescent="0.25">
      <c r="A6" s="55"/>
      <c r="B6" s="4"/>
      <c r="C6" s="4"/>
      <c r="D6" s="4"/>
      <c r="E6" s="4"/>
      <c r="F6" s="4"/>
      <c r="G6" s="4"/>
      <c r="H6" s="4"/>
      <c r="I6" s="4"/>
      <c r="J6" s="4"/>
      <c r="K6" s="4"/>
      <c r="Q6" s="55"/>
    </row>
    <row r="7" spans="1:17" x14ac:dyDescent="0.25">
      <c r="A7" s="55"/>
      <c r="B7" s="4"/>
      <c r="C7" s="4"/>
      <c r="D7" s="4"/>
      <c r="E7" s="4"/>
      <c r="F7" s="4"/>
      <c r="G7" s="4"/>
      <c r="H7" s="4"/>
      <c r="I7" s="4"/>
      <c r="J7" s="4"/>
      <c r="K7" s="4"/>
      <c r="Q7" s="55"/>
    </row>
    <row r="8" spans="1:17" x14ac:dyDescent="0.25">
      <c r="A8" s="55"/>
      <c r="B8" s="4"/>
      <c r="C8" s="4"/>
      <c r="D8" s="4"/>
      <c r="E8" s="4"/>
      <c r="F8" s="4"/>
      <c r="G8" s="4"/>
      <c r="H8" s="4"/>
      <c r="I8" s="4"/>
      <c r="J8" s="4"/>
      <c r="K8" s="4"/>
      <c r="Q8" s="55"/>
    </row>
    <row r="9" spans="1:17" x14ac:dyDescent="0.25">
      <c r="A9" s="55"/>
      <c r="B9" s="4"/>
      <c r="C9" s="4"/>
      <c r="D9" s="4"/>
      <c r="E9" s="4"/>
      <c r="F9" s="4"/>
      <c r="G9" s="4"/>
      <c r="H9" s="4"/>
      <c r="I9" s="4"/>
      <c r="J9" s="4"/>
      <c r="K9" s="4"/>
      <c r="Q9" s="55"/>
    </row>
    <row r="10" spans="1:17" x14ac:dyDescent="0.25">
      <c r="A10" s="55"/>
      <c r="B10" s="4"/>
      <c r="C10" s="4"/>
      <c r="D10" s="4"/>
      <c r="E10" s="4"/>
      <c r="F10" s="4"/>
      <c r="G10" s="4"/>
      <c r="H10" s="4"/>
      <c r="I10" s="4"/>
      <c r="J10" s="4"/>
      <c r="K10" s="4"/>
      <c r="Q10" s="55"/>
    </row>
    <row r="11" spans="1:17" x14ac:dyDescent="0.25">
      <c r="A11" s="55"/>
      <c r="B11" s="4"/>
      <c r="C11" s="4"/>
      <c r="D11" s="4"/>
      <c r="E11" s="4"/>
      <c r="F11" s="4"/>
      <c r="G11" s="4"/>
      <c r="H11" s="4"/>
      <c r="I11" s="4"/>
      <c r="J11" s="4"/>
      <c r="K11" s="4"/>
      <c r="Q11" s="55"/>
    </row>
    <row r="12" spans="1:17" x14ac:dyDescent="0.25">
      <c r="A12" s="55"/>
      <c r="B12" s="4"/>
      <c r="C12" s="4"/>
      <c r="D12" s="4"/>
      <c r="E12" s="4"/>
      <c r="F12" s="4"/>
      <c r="G12" s="4"/>
      <c r="H12" s="4"/>
      <c r="I12" s="4"/>
      <c r="J12" s="4"/>
      <c r="K12" s="4"/>
      <c r="Q12" s="55"/>
    </row>
    <row r="13" spans="1:17" x14ac:dyDescent="0.25">
      <c r="A13" s="55"/>
      <c r="B13" s="4"/>
      <c r="C13" s="4"/>
      <c r="D13" s="4"/>
      <c r="E13" s="4"/>
      <c r="F13" s="4"/>
      <c r="G13" s="4"/>
      <c r="H13" s="4"/>
      <c r="I13" s="4"/>
      <c r="J13" s="4"/>
      <c r="K13" s="4"/>
      <c r="Q13" s="55"/>
    </row>
    <row r="14" spans="1:17" x14ac:dyDescent="0.25">
      <c r="A14" s="55"/>
      <c r="B14" s="4"/>
      <c r="C14" s="4"/>
      <c r="D14" s="4"/>
      <c r="E14" s="4"/>
      <c r="F14" s="4"/>
      <c r="G14" s="4"/>
      <c r="H14" s="4"/>
      <c r="I14" s="4"/>
      <c r="J14" s="4"/>
      <c r="K14" s="4"/>
      <c r="Q14" s="55"/>
    </row>
    <row r="15" spans="1:17" x14ac:dyDescent="0.25">
      <c r="A15" s="55"/>
      <c r="B15" s="4"/>
      <c r="C15" s="4"/>
      <c r="D15" s="4"/>
      <c r="E15" s="4"/>
      <c r="F15" s="4"/>
      <c r="G15" s="4"/>
      <c r="H15" s="4"/>
      <c r="I15" s="4"/>
      <c r="J15" s="4"/>
      <c r="K15" s="4"/>
      <c r="Q15" s="55"/>
    </row>
    <row r="16" spans="1:17" x14ac:dyDescent="0.25">
      <c r="A16" s="55"/>
      <c r="B16" s="4"/>
      <c r="C16" s="4"/>
      <c r="D16" s="4"/>
      <c r="E16" s="4"/>
      <c r="F16" s="4"/>
      <c r="G16" s="4"/>
      <c r="H16" s="4"/>
      <c r="I16" s="4"/>
      <c r="J16" s="4"/>
      <c r="K16" s="4"/>
      <c r="Q16" s="55"/>
    </row>
    <row r="17" spans="1:17" ht="18.75" x14ac:dyDescent="0.25">
      <c r="A17" s="55"/>
      <c r="B17" s="23" t="s">
        <v>63</v>
      </c>
      <c r="C17" s="24"/>
      <c r="D17" s="24"/>
      <c r="E17" s="24"/>
      <c r="F17" s="24"/>
      <c r="G17" s="24"/>
      <c r="H17" s="24"/>
      <c r="I17" s="24"/>
      <c r="J17" s="24"/>
      <c r="K17" s="24"/>
      <c r="L17" s="24"/>
      <c r="M17" s="24"/>
      <c r="N17" s="24"/>
      <c r="O17" s="24"/>
      <c r="P17" s="24"/>
      <c r="Q17" s="55"/>
    </row>
    <row r="18" spans="1:17" x14ac:dyDescent="0.25">
      <c r="A18" s="55"/>
      <c r="B18" s="89"/>
      <c r="C18" s="84"/>
      <c r="D18" s="84"/>
      <c r="E18" s="84"/>
      <c r="F18" s="84"/>
      <c r="G18" s="84"/>
      <c r="H18" s="84"/>
      <c r="I18" s="84"/>
      <c r="J18" s="84"/>
      <c r="K18" s="84"/>
      <c r="Q18" s="55"/>
    </row>
    <row r="19" spans="1:17" x14ac:dyDescent="0.25">
      <c r="A19" s="55"/>
      <c r="B19" s="89"/>
      <c r="C19" s="84"/>
      <c r="D19" s="84"/>
      <c r="E19" s="84"/>
      <c r="F19" s="84"/>
      <c r="Q19" s="55"/>
    </row>
    <row r="20" spans="1:17" x14ac:dyDescent="0.25">
      <c r="A20" s="55"/>
      <c r="B20" s="100" t="s">
        <v>67</v>
      </c>
      <c r="C20" s="152" t="s">
        <v>0</v>
      </c>
      <c r="D20" s="153" t="s">
        <v>1</v>
      </c>
      <c r="E20" s="153" t="s">
        <v>2</v>
      </c>
      <c r="F20" s="153" t="s">
        <v>40</v>
      </c>
      <c r="G20" s="153">
        <v>2022</v>
      </c>
      <c r="H20" s="153">
        <v>2023</v>
      </c>
      <c r="I20" s="153">
        <v>2024</v>
      </c>
      <c r="J20" s="170">
        <v>2025</v>
      </c>
      <c r="Q20" s="55"/>
    </row>
    <row r="21" spans="1:17" x14ac:dyDescent="0.25">
      <c r="A21" s="55"/>
      <c r="B21" s="93" t="s">
        <v>96</v>
      </c>
      <c r="C21" s="154">
        <f t="shared" ref="C21:H21" si="0">SUM(C22:C25)</f>
        <v>34</v>
      </c>
      <c r="D21" s="155">
        <f t="shared" si="0"/>
        <v>28</v>
      </c>
      <c r="E21" s="155">
        <f t="shared" si="0"/>
        <v>22</v>
      </c>
      <c r="F21" s="155">
        <f t="shared" si="0"/>
        <v>14</v>
      </c>
      <c r="G21" s="175">
        <f t="shared" si="0"/>
        <v>9</v>
      </c>
      <c r="H21" s="175">
        <f t="shared" si="0"/>
        <v>15</v>
      </c>
      <c r="I21" s="175">
        <f>SUM(I22:I25)</f>
        <v>14</v>
      </c>
      <c r="J21" s="171">
        <f>SUM(J22:J25)</f>
        <v>5</v>
      </c>
      <c r="Q21" s="55"/>
    </row>
    <row r="22" spans="1:17" x14ac:dyDescent="0.25">
      <c r="A22" s="55"/>
      <c r="B22" s="92" t="s">
        <v>43</v>
      </c>
      <c r="C22" s="156">
        <v>15</v>
      </c>
      <c r="D22" s="157">
        <v>19</v>
      </c>
      <c r="E22" s="157">
        <v>12</v>
      </c>
      <c r="F22" s="157">
        <v>8</v>
      </c>
      <c r="G22" s="176">
        <v>8</v>
      </c>
      <c r="H22" s="176">
        <v>11</v>
      </c>
      <c r="I22" s="176">
        <v>11</v>
      </c>
      <c r="J22" s="172">
        <v>5</v>
      </c>
      <c r="Q22" s="55"/>
    </row>
    <row r="23" spans="1:17" x14ac:dyDescent="0.25">
      <c r="A23" s="55"/>
      <c r="B23" s="92" t="s">
        <v>44</v>
      </c>
      <c r="C23" s="156">
        <v>6</v>
      </c>
      <c r="D23" s="157">
        <v>4</v>
      </c>
      <c r="E23" s="157">
        <v>2</v>
      </c>
      <c r="F23" s="157">
        <v>2</v>
      </c>
      <c r="G23" s="176">
        <v>0</v>
      </c>
      <c r="H23" s="176">
        <v>1</v>
      </c>
      <c r="I23" s="176">
        <v>0</v>
      </c>
      <c r="J23" s="172">
        <v>0</v>
      </c>
      <c r="Q23" s="55"/>
    </row>
    <row r="24" spans="1:17" x14ac:dyDescent="0.25">
      <c r="A24" s="55"/>
      <c r="B24" s="92" t="s">
        <v>45</v>
      </c>
      <c r="C24" s="156">
        <v>9</v>
      </c>
      <c r="D24" s="157">
        <v>2</v>
      </c>
      <c r="E24" s="157">
        <v>5</v>
      </c>
      <c r="F24" s="157">
        <v>1</v>
      </c>
      <c r="G24" s="176">
        <v>1</v>
      </c>
      <c r="H24" s="176">
        <v>2</v>
      </c>
      <c r="I24" s="176">
        <v>2</v>
      </c>
      <c r="J24" s="172">
        <v>0</v>
      </c>
      <c r="Q24" s="55"/>
    </row>
    <row r="25" spans="1:17" x14ac:dyDescent="0.25">
      <c r="A25" s="55"/>
      <c r="B25" s="185" t="s">
        <v>46</v>
      </c>
      <c r="C25" s="156">
        <v>4</v>
      </c>
      <c r="D25" s="157">
        <v>3</v>
      </c>
      <c r="E25" s="157">
        <v>3</v>
      </c>
      <c r="F25" s="157">
        <v>3</v>
      </c>
      <c r="G25" s="176">
        <v>0</v>
      </c>
      <c r="H25" s="176">
        <v>1</v>
      </c>
      <c r="I25" s="176">
        <v>1</v>
      </c>
      <c r="J25" s="172">
        <v>0</v>
      </c>
      <c r="Q25" s="55"/>
    </row>
    <row r="26" spans="1:17" x14ac:dyDescent="0.25">
      <c r="A26" s="55"/>
      <c r="B26" s="90" t="s">
        <v>59</v>
      </c>
      <c r="C26" s="154">
        <f t="shared" ref="C26:H26" si="1">SUM(C27:C33)</f>
        <v>2348</v>
      </c>
      <c r="D26" s="155">
        <f t="shared" si="1"/>
        <v>2493</v>
      </c>
      <c r="E26" s="155">
        <f t="shared" si="1"/>
        <v>2326</v>
      </c>
      <c r="F26" s="155">
        <f t="shared" si="1"/>
        <v>2431</v>
      </c>
      <c r="G26" s="175">
        <f t="shared" si="1"/>
        <v>2145</v>
      </c>
      <c r="H26" s="175">
        <f t="shared" si="1"/>
        <v>2059</v>
      </c>
      <c r="I26" s="175">
        <f>SUM(I27:I33)</f>
        <v>2199</v>
      </c>
      <c r="J26" s="171">
        <f>SUM(J27:J33)</f>
        <v>1173</v>
      </c>
      <c r="Q26" s="55"/>
    </row>
    <row r="27" spans="1:17" x14ac:dyDescent="0.25">
      <c r="A27" s="55"/>
      <c r="B27" s="92" t="s">
        <v>47</v>
      </c>
      <c r="C27" s="156">
        <v>1259</v>
      </c>
      <c r="D27" s="157">
        <v>1350</v>
      </c>
      <c r="E27" s="157">
        <v>1263</v>
      </c>
      <c r="F27" s="157">
        <v>1292</v>
      </c>
      <c r="G27" s="176">
        <v>1115</v>
      </c>
      <c r="H27" s="176">
        <v>1001</v>
      </c>
      <c r="I27" s="176">
        <v>1279</v>
      </c>
      <c r="J27" s="172">
        <v>647</v>
      </c>
      <c r="K27" s="214"/>
      <c r="Q27" s="55"/>
    </row>
    <row r="28" spans="1:17" x14ac:dyDescent="0.25">
      <c r="A28" s="55"/>
      <c r="B28" s="92" t="s">
        <v>48</v>
      </c>
      <c r="C28" s="156">
        <v>2</v>
      </c>
      <c r="D28" s="157">
        <v>8</v>
      </c>
      <c r="E28" s="157">
        <v>12</v>
      </c>
      <c r="F28" s="157">
        <v>10</v>
      </c>
      <c r="G28" s="176">
        <v>9</v>
      </c>
      <c r="H28" s="176">
        <v>4</v>
      </c>
      <c r="I28" s="176">
        <v>4</v>
      </c>
      <c r="J28" s="172">
        <v>3</v>
      </c>
      <c r="Q28" s="55"/>
    </row>
    <row r="29" spans="1:17" x14ac:dyDescent="0.25">
      <c r="A29" s="55"/>
      <c r="B29" s="92" t="s">
        <v>49</v>
      </c>
      <c r="C29" s="156">
        <v>0</v>
      </c>
      <c r="D29" s="157">
        <v>1</v>
      </c>
      <c r="E29" s="157">
        <v>0</v>
      </c>
      <c r="F29" s="157">
        <v>2</v>
      </c>
      <c r="G29" s="176">
        <v>0</v>
      </c>
      <c r="H29" s="176">
        <v>2</v>
      </c>
      <c r="I29" s="176">
        <v>5</v>
      </c>
      <c r="J29" s="172">
        <v>1</v>
      </c>
      <c r="Q29" s="55"/>
    </row>
    <row r="30" spans="1:17" x14ac:dyDescent="0.25">
      <c r="A30" s="55"/>
      <c r="B30" s="92" t="s">
        <v>50</v>
      </c>
      <c r="C30" s="156">
        <v>7</v>
      </c>
      <c r="D30" s="157">
        <v>23</v>
      </c>
      <c r="E30" s="157">
        <v>26</v>
      </c>
      <c r="F30" s="157">
        <v>30</v>
      </c>
      <c r="G30" s="176">
        <v>37</v>
      </c>
      <c r="H30" s="176">
        <v>38</v>
      </c>
      <c r="I30" s="176">
        <v>25</v>
      </c>
      <c r="J30" s="172">
        <v>22</v>
      </c>
      <c r="Q30" s="55"/>
    </row>
    <row r="31" spans="1:17" x14ac:dyDescent="0.25">
      <c r="A31" s="55"/>
      <c r="B31" s="92" t="s">
        <v>51</v>
      </c>
      <c r="C31" s="156">
        <v>80</v>
      </c>
      <c r="D31" s="157">
        <v>99</v>
      </c>
      <c r="E31" s="157">
        <v>85</v>
      </c>
      <c r="F31" s="157">
        <v>95</v>
      </c>
      <c r="G31" s="176">
        <v>77</v>
      </c>
      <c r="H31" s="176">
        <v>80</v>
      </c>
      <c r="I31" s="176">
        <v>88</v>
      </c>
      <c r="J31" s="172">
        <v>62</v>
      </c>
      <c r="Q31" s="55"/>
    </row>
    <row r="32" spans="1:17" x14ac:dyDescent="0.25">
      <c r="A32" s="55"/>
      <c r="B32" s="186" t="s">
        <v>99</v>
      </c>
      <c r="C32" s="156">
        <v>0</v>
      </c>
      <c r="D32" s="157">
        <v>0</v>
      </c>
      <c r="E32" s="157">
        <v>0</v>
      </c>
      <c r="F32" s="157">
        <v>0</v>
      </c>
      <c r="G32" s="176">
        <v>0</v>
      </c>
      <c r="H32" s="176">
        <v>1</v>
      </c>
      <c r="I32" s="176">
        <v>0</v>
      </c>
      <c r="J32" s="172">
        <v>0</v>
      </c>
      <c r="Q32" s="55"/>
    </row>
    <row r="33" spans="1:17" x14ac:dyDescent="0.25">
      <c r="A33" s="55"/>
      <c r="B33" s="91" t="s">
        <v>52</v>
      </c>
      <c r="C33" s="158">
        <v>1000</v>
      </c>
      <c r="D33" s="159">
        <v>1012</v>
      </c>
      <c r="E33" s="159">
        <v>940</v>
      </c>
      <c r="F33" s="159">
        <v>1002</v>
      </c>
      <c r="G33" s="177">
        <v>907</v>
      </c>
      <c r="H33" s="177">
        <v>933</v>
      </c>
      <c r="I33" s="177">
        <v>798</v>
      </c>
      <c r="J33" s="173">
        <v>438</v>
      </c>
      <c r="Q33" s="55"/>
    </row>
    <row r="34" spans="1:17" x14ac:dyDescent="0.25">
      <c r="A34" s="55"/>
      <c r="B34" s="90" t="s">
        <v>60</v>
      </c>
      <c r="C34" s="154">
        <f t="shared" ref="C34:H34" si="2">C35</f>
        <v>3</v>
      </c>
      <c r="D34" s="155">
        <f t="shared" si="2"/>
        <v>0</v>
      </c>
      <c r="E34" s="155">
        <f t="shared" si="2"/>
        <v>0</v>
      </c>
      <c r="F34" s="155">
        <f t="shared" si="2"/>
        <v>0</v>
      </c>
      <c r="G34" s="178">
        <f t="shared" si="2"/>
        <v>0</v>
      </c>
      <c r="H34" s="178">
        <f t="shared" si="2"/>
        <v>0</v>
      </c>
      <c r="I34" s="178">
        <f>I35</f>
        <v>0</v>
      </c>
      <c r="J34" s="174">
        <f>J35</f>
        <v>0</v>
      </c>
      <c r="Q34" s="55"/>
    </row>
    <row r="35" spans="1:17" x14ac:dyDescent="0.25">
      <c r="A35" s="55"/>
      <c r="B35" s="91" t="s">
        <v>53</v>
      </c>
      <c r="C35" s="158">
        <v>3</v>
      </c>
      <c r="D35" s="159">
        <v>0</v>
      </c>
      <c r="E35" s="159">
        <v>0</v>
      </c>
      <c r="F35" s="159">
        <v>0</v>
      </c>
      <c r="G35" s="177">
        <v>0</v>
      </c>
      <c r="H35" s="177">
        <v>0</v>
      </c>
      <c r="I35" s="177">
        <v>0</v>
      </c>
      <c r="J35" s="173">
        <v>0</v>
      </c>
      <c r="Q35" s="55"/>
    </row>
    <row r="36" spans="1:17" x14ac:dyDescent="0.25">
      <c r="A36" s="55"/>
      <c r="B36" s="90" t="s">
        <v>61</v>
      </c>
      <c r="C36" s="154">
        <f t="shared" ref="C36:H36" si="3">C37</f>
        <v>0</v>
      </c>
      <c r="D36" s="155">
        <f t="shared" si="3"/>
        <v>1</v>
      </c>
      <c r="E36" s="155">
        <f t="shared" si="3"/>
        <v>0</v>
      </c>
      <c r="F36" s="155">
        <f t="shared" si="3"/>
        <v>0</v>
      </c>
      <c r="G36" s="178">
        <f t="shared" si="3"/>
        <v>0</v>
      </c>
      <c r="H36" s="178">
        <f t="shared" si="3"/>
        <v>0</v>
      </c>
      <c r="I36" s="178">
        <f>I37</f>
        <v>0</v>
      </c>
      <c r="J36" s="174">
        <f>J37</f>
        <v>0</v>
      </c>
      <c r="Q36" s="55"/>
    </row>
    <row r="37" spans="1:17" x14ac:dyDescent="0.25">
      <c r="A37" s="55"/>
      <c r="B37" s="91" t="s">
        <v>54</v>
      </c>
      <c r="C37" s="158">
        <v>0</v>
      </c>
      <c r="D37" s="159">
        <v>1</v>
      </c>
      <c r="E37" s="159">
        <v>0</v>
      </c>
      <c r="F37" s="159">
        <v>0</v>
      </c>
      <c r="G37" s="177">
        <v>0</v>
      </c>
      <c r="H37" s="177">
        <v>0</v>
      </c>
      <c r="I37" s="177">
        <v>0</v>
      </c>
      <c r="J37" s="173">
        <v>0</v>
      </c>
      <c r="Q37" s="55"/>
    </row>
    <row r="38" spans="1:17" x14ac:dyDescent="0.25">
      <c r="A38" s="55"/>
      <c r="B38" s="90" t="s">
        <v>97</v>
      </c>
      <c r="C38" s="202">
        <f t="shared" ref="C38:I38" si="4">SUM(C39:C40)</f>
        <v>0</v>
      </c>
      <c r="D38" s="178">
        <f t="shared" si="4"/>
        <v>0</v>
      </c>
      <c r="E38" s="178">
        <f t="shared" si="4"/>
        <v>0</v>
      </c>
      <c r="F38" s="178">
        <f t="shared" si="4"/>
        <v>0</v>
      </c>
      <c r="G38" s="178">
        <f t="shared" si="4"/>
        <v>0</v>
      </c>
      <c r="H38" s="178">
        <f t="shared" si="4"/>
        <v>2</v>
      </c>
      <c r="I38" s="178">
        <f t="shared" si="4"/>
        <v>36</v>
      </c>
      <c r="J38" s="174">
        <f t="shared" ref="J38" si="5">SUM(J39:J40)</f>
        <v>14</v>
      </c>
      <c r="Q38" s="55"/>
    </row>
    <row r="39" spans="1:17" x14ac:dyDescent="0.25">
      <c r="A39" s="55"/>
      <c r="B39" s="198" t="s">
        <v>98</v>
      </c>
      <c r="C39" s="156">
        <v>0</v>
      </c>
      <c r="D39" s="157">
        <v>0</v>
      </c>
      <c r="E39" s="157">
        <v>0</v>
      </c>
      <c r="F39" s="157">
        <v>0</v>
      </c>
      <c r="G39" s="176">
        <v>0</v>
      </c>
      <c r="H39" s="176">
        <v>2</v>
      </c>
      <c r="I39" s="176">
        <v>34</v>
      </c>
      <c r="J39" s="172">
        <v>13</v>
      </c>
      <c r="Q39" s="55"/>
    </row>
    <row r="40" spans="1:17" x14ac:dyDescent="0.25">
      <c r="A40" s="55"/>
      <c r="B40" s="209" t="s">
        <v>100</v>
      </c>
      <c r="C40" s="156">
        <v>0</v>
      </c>
      <c r="D40" s="157">
        <v>0</v>
      </c>
      <c r="E40" s="157">
        <v>0</v>
      </c>
      <c r="F40" s="157">
        <v>0</v>
      </c>
      <c r="G40" s="176">
        <v>0</v>
      </c>
      <c r="H40" s="176">
        <v>0</v>
      </c>
      <c r="I40" s="176">
        <v>2</v>
      </c>
      <c r="J40" s="172">
        <v>1</v>
      </c>
      <c r="Q40" s="55"/>
    </row>
    <row r="41" spans="1:17" x14ac:dyDescent="0.25">
      <c r="A41" s="55"/>
      <c r="B41" s="91" t="s">
        <v>101</v>
      </c>
      <c r="C41" s="158">
        <v>0</v>
      </c>
      <c r="D41" s="159">
        <v>0</v>
      </c>
      <c r="E41" s="159">
        <v>0</v>
      </c>
      <c r="F41" s="159">
        <v>0</v>
      </c>
      <c r="G41" s="177">
        <v>0</v>
      </c>
      <c r="H41" s="177">
        <v>0</v>
      </c>
      <c r="I41" s="177">
        <v>1</v>
      </c>
      <c r="J41" s="173">
        <v>1</v>
      </c>
      <c r="Q41" s="55"/>
    </row>
    <row r="42" spans="1:17" x14ac:dyDescent="0.25">
      <c r="A42" s="55"/>
      <c r="B42" s="199" t="s">
        <v>62</v>
      </c>
      <c r="C42" s="200">
        <f>SUM(C43:C47)</f>
        <v>1070</v>
      </c>
      <c r="D42" s="201">
        <f>SUM(D43:D47)</f>
        <v>1220</v>
      </c>
      <c r="E42" s="201">
        <f t="shared" ref="E42:F42" si="6">SUM(E43:E47)</f>
        <v>1588</v>
      </c>
      <c r="F42" s="201">
        <f t="shared" si="6"/>
        <v>1999</v>
      </c>
      <c r="G42" s="178">
        <f>SUM(G43:G47)</f>
        <v>1613</v>
      </c>
      <c r="H42" s="178">
        <f>SUM(H43:H47)</f>
        <v>1285</v>
      </c>
      <c r="I42" s="178">
        <f>SUM(I43:I47)</f>
        <v>465</v>
      </c>
      <c r="J42" s="174">
        <f>SUM(J43:J47)</f>
        <v>196</v>
      </c>
      <c r="Q42" s="55"/>
    </row>
    <row r="43" spans="1:17" x14ac:dyDescent="0.25">
      <c r="A43" s="55"/>
      <c r="B43" s="92" t="s">
        <v>55</v>
      </c>
      <c r="C43" s="156">
        <v>567</v>
      </c>
      <c r="D43" s="157">
        <v>579</v>
      </c>
      <c r="E43" s="157">
        <v>951</v>
      </c>
      <c r="F43" s="157">
        <v>1033</v>
      </c>
      <c r="G43" s="176">
        <v>852</v>
      </c>
      <c r="H43" s="176">
        <v>530</v>
      </c>
      <c r="I43" s="176">
        <v>101</v>
      </c>
      <c r="J43" s="172">
        <v>104</v>
      </c>
      <c r="Q43" s="55"/>
    </row>
    <row r="44" spans="1:17" x14ac:dyDescent="0.25">
      <c r="A44" s="55"/>
      <c r="B44" s="92" t="s">
        <v>56</v>
      </c>
      <c r="C44" s="156">
        <v>6</v>
      </c>
      <c r="D44" s="157">
        <v>4</v>
      </c>
      <c r="E44" s="157">
        <v>16</v>
      </c>
      <c r="F44" s="157">
        <v>3</v>
      </c>
      <c r="G44" s="176">
        <v>5</v>
      </c>
      <c r="H44" s="176">
        <v>3</v>
      </c>
      <c r="I44" s="176">
        <v>3</v>
      </c>
      <c r="J44" s="172">
        <v>2</v>
      </c>
      <c r="Q44" s="55"/>
    </row>
    <row r="45" spans="1:17" x14ac:dyDescent="0.25">
      <c r="A45" s="55"/>
      <c r="B45" s="92" t="s">
        <v>74</v>
      </c>
      <c r="C45" s="156">
        <v>0</v>
      </c>
      <c r="D45" s="157">
        <v>0</v>
      </c>
      <c r="E45" s="157">
        <v>0</v>
      </c>
      <c r="F45" s="157">
        <v>2</v>
      </c>
      <c r="G45" s="176">
        <v>6</v>
      </c>
      <c r="H45" s="176">
        <v>5</v>
      </c>
      <c r="I45" s="176">
        <v>2</v>
      </c>
      <c r="J45" s="172">
        <v>1</v>
      </c>
      <c r="Q45" s="55"/>
    </row>
    <row r="46" spans="1:17" x14ac:dyDescent="0.25">
      <c r="A46" s="55"/>
      <c r="B46" s="92" t="s">
        <v>57</v>
      </c>
      <c r="C46" s="156">
        <v>0</v>
      </c>
      <c r="D46" s="157">
        <v>5</v>
      </c>
      <c r="E46" s="157">
        <v>3</v>
      </c>
      <c r="F46" s="157">
        <v>15</v>
      </c>
      <c r="G46" s="176">
        <v>16</v>
      </c>
      <c r="H46" s="176">
        <v>15</v>
      </c>
      <c r="I46" s="176">
        <v>7</v>
      </c>
      <c r="J46" s="172">
        <v>3</v>
      </c>
      <c r="Q46" s="55"/>
    </row>
    <row r="47" spans="1:17" x14ac:dyDescent="0.25">
      <c r="A47" s="55"/>
      <c r="B47" s="91" t="s">
        <v>58</v>
      </c>
      <c r="C47" s="158">
        <v>497</v>
      </c>
      <c r="D47" s="159">
        <v>632</v>
      </c>
      <c r="E47" s="159">
        <v>618</v>
      </c>
      <c r="F47" s="159">
        <v>946</v>
      </c>
      <c r="G47" s="177">
        <v>734</v>
      </c>
      <c r="H47" s="177">
        <v>732</v>
      </c>
      <c r="I47" s="177">
        <v>352</v>
      </c>
      <c r="J47" s="173">
        <v>86</v>
      </c>
      <c r="Q47" s="55"/>
    </row>
    <row r="48" spans="1:17" x14ac:dyDescent="0.25">
      <c r="A48" s="55"/>
      <c r="B48" s="34" t="s">
        <v>3</v>
      </c>
      <c r="C48" s="160">
        <f t="shared" ref="C48:I48" si="7">SUM(C21,C26,C34,C36,C42)</f>
        <v>3455</v>
      </c>
      <c r="D48" s="161">
        <f t="shared" si="7"/>
        <v>3742</v>
      </c>
      <c r="E48" s="161">
        <f t="shared" si="7"/>
        <v>3936</v>
      </c>
      <c r="F48" s="161">
        <f t="shared" si="7"/>
        <v>4444</v>
      </c>
      <c r="G48" s="161">
        <f t="shared" si="7"/>
        <v>3767</v>
      </c>
      <c r="H48" s="161">
        <f t="shared" si="7"/>
        <v>3359</v>
      </c>
      <c r="I48" s="161">
        <f t="shared" si="7"/>
        <v>2678</v>
      </c>
      <c r="J48" s="210">
        <f t="shared" ref="J48" si="8">SUM(J21,J26,J34,J36,J42)</f>
        <v>1374</v>
      </c>
      <c r="Q48" s="55"/>
    </row>
    <row r="49" spans="1:27" x14ac:dyDescent="0.25">
      <c r="A49" s="55"/>
      <c r="C49" s="84"/>
      <c r="D49" s="84"/>
      <c r="E49" s="84"/>
      <c r="F49" s="84"/>
      <c r="Q49" s="55"/>
    </row>
    <row r="50" spans="1:27" x14ac:dyDescent="0.25">
      <c r="A50" s="55"/>
      <c r="B50" s="95" t="s">
        <v>64</v>
      </c>
      <c r="Q50" s="55"/>
    </row>
    <row r="51" spans="1:27" x14ac:dyDescent="0.25">
      <c r="A51" s="55"/>
      <c r="B51" s="101" t="s">
        <v>72</v>
      </c>
      <c r="Q51" s="55"/>
    </row>
    <row r="52" spans="1:27" x14ac:dyDescent="0.25">
      <c r="A52" s="55"/>
      <c r="B52" s="95"/>
      <c r="Q52" s="55"/>
    </row>
    <row r="53" spans="1:27" x14ac:dyDescent="0.25">
      <c r="A53" s="55"/>
      <c r="B53" s="97" t="s">
        <v>110</v>
      </c>
      <c r="Q53" s="55"/>
    </row>
    <row r="54" spans="1:27" ht="24" customHeight="1" x14ac:dyDescent="0.25">
      <c r="A54" s="55"/>
      <c r="B54" s="63"/>
      <c r="C54" s="63"/>
      <c r="D54" s="63"/>
      <c r="E54" s="63"/>
      <c r="F54" s="63"/>
      <c r="G54" s="63"/>
      <c r="H54" s="63"/>
      <c r="I54" s="63"/>
      <c r="J54" s="63"/>
      <c r="K54" s="55"/>
      <c r="L54" s="55"/>
      <c r="M54" s="55"/>
      <c r="N54" s="55"/>
      <c r="O54" s="55"/>
      <c r="P54" s="55"/>
      <c r="Q54" s="55"/>
      <c r="R54" s="4"/>
      <c r="S54" s="4"/>
      <c r="T54" s="4"/>
      <c r="U54" s="4"/>
      <c r="V54" s="4"/>
      <c r="W54" s="4"/>
      <c r="X54" s="4"/>
      <c r="Y54" s="4"/>
      <c r="Z54" s="4"/>
      <c r="AA54" s="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AO164"/>
  <sheetViews>
    <sheetView showGridLines="0" tabSelected="1" zoomScale="80" zoomScaleNormal="80" workbookViewId="0"/>
  </sheetViews>
  <sheetFormatPr defaultColWidth="9.28515625" defaultRowHeight="15" x14ac:dyDescent="0.25"/>
  <cols>
    <col min="1" max="1" width="6.7109375" style="4" customWidth="1"/>
    <col min="2" max="25" width="9.7109375" style="4" customWidth="1"/>
    <col min="26" max="26" width="9.85546875" style="4" customWidth="1"/>
    <col min="27" max="32" width="9.5703125" style="4" customWidth="1"/>
    <col min="33" max="34" width="9.7109375" style="4" customWidth="1"/>
    <col min="35" max="36" width="10.42578125" style="4" customWidth="1"/>
    <col min="37" max="37" width="6.7109375" style="4" customWidth="1"/>
  </cols>
  <sheetData>
    <row r="1" spans="1:38" ht="24" customHeight="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row>
    <row r="2" spans="1:38" x14ac:dyDescent="0.25">
      <c r="A2" s="55"/>
      <c r="B2"/>
      <c r="C2"/>
      <c r="D2"/>
      <c r="E2"/>
      <c r="F2"/>
      <c r="G2"/>
      <c r="H2"/>
      <c r="I2"/>
      <c r="J2"/>
      <c r="K2"/>
      <c r="L2"/>
      <c r="M2"/>
      <c r="N2"/>
      <c r="O2"/>
      <c r="P2"/>
      <c r="Q2"/>
      <c r="R2"/>
      <c r="S2"/>
      <c r="T2"/>
      <c r="U2"/>
      <c r="V2"/>
      <c r="W2"/>
      <c r="X2"/>
      <c r="Y2"/>
      <c r="Z2"/>
      <c r="AA2"/>
      <c r="AB2"/>
      <c r="AC2"/>
      <c r="AD2"/>
      <c r="AE2"/>
      <c r="AF2"/>
      <c r="AG2"/>
      <c r="AH2"/>
      <c r="AI2"/>
      <c r="AJ2"/>
      <c r="AK2" s="55"/>
    </row>
    <row r="3" spans="1:38" x14ac:dyDescent="0.25">
      <c r="A3" s="55"/>
      <c r="B3"/>
      <c r="C3"/>
      <c r="D3"/>
      <c r="E3"/>
      <c r="F3"/>
      <c r="G3"/>
      <c r="H3"/>
      <c r="I3"/>
      <c r="J3"/>
      <c r="K3"/>
      <c r="L3"/>
      <c r="M3"/>
      <c r="N3"/>
      <c r="O3"/>
      <c r="P3"/>
      <c r="Q3"/>
      <c r="R3"/>
      <c r="S3"/>
      <c r="T3"/>
      <c r="U3"/>
      <c r="V3"/>
      <c r="W3"/>
      <c r="X3"/>
      <c r="Y3"/>
      <c r="Z3"/>
      <c r="AA3"/>
      <c r="AB3"/>
      <c r="AC3"/>
      <c r="AD3"/>
      <c r="AE3"/>
      <c r="AF3"/>
      <c r="AG3"/>
      <c r="AH3"/>
      <c r="AI3"/>
      <c r="AJ3"/>
      <c r="AK3" s="55"/>
    </row>
    <row r="4" spans="1:38" x14ac:dyDescent="0.25">
      <c r="A4" s="55"/>
      <c r="B4"/>
      <c r="C4"/>
      <c r="D4"/>
      <c r="E4"/>
      <c r="F4"/>
      <c r="G4"/>
      <c r="H4"/>
      <c r="I4"/>
      <c r="J4"/>
      <c r="K4"/>
      <c r="L4"/>
      <c r="M4"/>
      <c r="N4"/>
      <c r="O4"/>
      <c r="P4"/>
      <c r="Q4"/>
      <c r="R4"/>
      <c r="S4"/>
      <c r="T4"/>
      <c r="U4"/>
      <c r="V4"/>
      <c r="W4"/>
      <c r="X4"/>
      <c r="Y4"/>
      <c r="Z4"/>
      <c r="AA4"/>
      <c r="AB4"/>
      <c r="AC4"/>
      <c r="AD4"/>
      <c r="AE4"/>
      <c r="AF4"/>
      <c r="AG4"/>
      <c r="AH4"/>
      <c r="AI4"/>
      <c r="AJ4"/>
      <c r="AK4" s="55"/>
    </row>
    <row r="5" spans="1:38" x14ac:dyDescent="0.25">
      <c r="A5" s="55"/>
      <c r="B5"/>
      <c r="C5"/>
      <c r="D5"/>
      <c r="E5"/>
      <c r="F5"/>
      <c r="G5"/>
      <c r="H5"/>
      <c r="I5"/>
      <c r="J5"/>
      <c r="K5"/>
      <c r="L5"/>
      <c r="M5"/>
      <c r="N5"/>
      <c r="O5"/>
      <c r="P5"/>
      <c r="Q5"/>
      <c r="R5"/>
      <c r="S5"/>
      <c r="T5"/>
      <c r="U5"/>
      <c r="V5"/>
      <c r="W5"/>
      <c r="X5"/>
      <c r="Y5"/>
      <c r="Z5"/>
      <c r="AA5"/>
      <c r="AB5"/>
      <c r="AC5"/>
      <c r="AD5"/>
      <c r="AE5"/>
      <c r="AF5"/>
      <c r="AG5"/>
      <c r="AH5"/>
      <c r="AI5"/>
      <c r="AJ5"/>
      <c r="AK5" s="55"/>
    </row>
    <row r="6" spans="1:38" x14ac:dyDescent="0.25">
      <c r="A6" s="55"/>
      <c r="B6"/>
      <c r="C6"/>
      <c r="D6"/>
      <c r="E6"/>
      <c r="F6"/>
      <c r="G6"/>
      <c r="H6"/>
      <c r="I6"/>
      <c r="J6"/>
      <c r="K6"/>
      <c r="L6"/>
      <c r="M6"/>
      <c r="N6"/>
      <c r="O6"/>
      <c r="P6"/>
      <c r="Q6"/>
      <c r="R6"/>
      <c r="S6"/>
      <c r="T6"/>
      <c r="U6"/>
      <c r="V6"/>
      <c r="W6"/>
      <c r="X6"/>
      <c r="Y6"/>
      <c r="Z6"/>
      <c r="AA6"/>
      <c r="AB6"/>
      <c r="AC6"/>
      <c r="AD6"/>
      <c r="AE6"/>
      <c r="AF6"/>
      <c r="AG6"/>
      <c r="AH6"/>
      <c r="AI6"/>
      <c r="AJ6"/>
      <c r="AK6" s="55"/>
    </row>
    <row r="7" spans="1:38" x14ac:dyDescent="0.25">
      <c r="A7" s="55"/>
      <c r="B7"/>
      <c r="C7"/>
      <c r="D7"/>
      <c r="E7"/>
      <c r="F7"/>
      <c r="G7"/>
      <c r="H7"/>
      <c r="I7"/>
      <c r="J7"/>
      <c r="K7"/>
      <c r="L7"/>
      <c r="M7"/>
      <c r="N7"/>
      <c r="O7"/>
      <c r="P7"/>
      <c r="Q7"/>
      <c r="R7"/>
      <c r="S7"/>
      <c r="T7"/>
      <c r="U7"/>
      <c r="V7"/>
      <c r="W7"/>
      <c r="X7"/>
      <c r="Y7"/>
      <c r="Z7"/>
      <c r="AA7"/>
      <c r="AB7"/>
      <c r="AC7"/>
      <c r="AD7"/>
      <c r="AE7"/>
      <c r="AF7"/>
      <c r="AG7"/>
      <c r="AH7"/>
      <c r="AI7"/>
      <c r="AJ7"/>
      <c r="AK7" s="55"/>
    </row>
    <row r="8" spans="1:38" x14ac:dyDescent="0.25">
      <c r="A8" s="55"/>
      <c r="B8"/>
      <c r="C8"/>
      <c r="D8"/>
      <c r="E8"/>
      <c r="F8"/>
      <c r="G8"/>
      <c r="H8"/>
      <c r="I8"/>
      <c r="J8"/>
      <c r="K8"/>
      <c r="L8"/>
      <c r="M8"/>
      <c r="N8"/>
      <c r="O8"/>
      <c r="P8"/>
      <c r="Q8"/>
      <c r="R8"/>
      <c r="S8"/>
      <c r="T8"/>
      <c r="U8"/>
      <c r="V8"/>
      <c r="W8"/>
      <c r="X8"/>
      <c r="Y8"/>
      <c r="Z8"/>
      <c r="AA8"/>
      <c r="AB8"/>
      <c r="AC8"/>
      <c r="AD8"/>
      <c r="AE8"/>
      <c r="AF8"/>
      <c r="AG8"/>
      <c r="AH8"/>
      <c r="AI8"/>
      <c r="AJ8"/>
      <c r="AK8" s="55"/>
    </row>
    <row r="9" spans="1:38" x14ac:dyDescent="0.25">
      <c r="A9" s="55"/>
      <c r="B9"/>
      <c r="C9"/>
      <c r="D9"/>
      <c r="E9"/>
      <c r="F9"/>
      <c r="G9"/>
      <c r="H9"/>
      <c r="I9"/>
      <c r="J9"/>
      <c r="K9"/>
      <c r="L9"/>
      <c r="M9"/>
      <c r="N9"/>
      <c r="O9"/>
      <c r="P9"/>
      <c r="Q9"/>
      <c r="R9"/>
      <c r="S9"/>
      <c r="T9"/>
      <c r="U9"/>
      <c r="V9"/>
      <c r="W9"/>
      <c r="X9"/>
      <c r="Y9"/>
      <c r="Z9"/>
      <c r="AA9"/>
      <c r="AB9"/>
      <c r="AC9"/>
      <c r="AD9"/>
      <c r="AE9"/>
      <c r="AF9"/>
      <c r="AG9"/>
      <c r="AH9"/>
      <c r="AI9"/>
      <c r="AJ9"/>
      <c r="AK9" s="55"/>
    </row>
    <row r="10" spans="1:38" x14ac:dyDescent="0.25">
      <c r="A10" s="55"/>
      <c r="B10"/>
      <c r="C10"/>
      <c r="D10"/>
      <c r="E10"/>
      <c r="F10"/>
      <c r="G10"/>
      <c r="H10"/>
      <c r="I10"/>
      <c r="J10"/>
      <c r="K10"/>
      <c r="L10"/>
      <c r="M10"/>
      <c r="N10"/>
      <c r="O10"/>
      <c r="P10"/>
      <c r="Q10"/>
      <c r="R10"/>
      <c r="S10"/>
      <c r="T10"/>
      <c r="U10"/>
      <c r="V10"/>
      <c r="W10"/>
      <c r="X10"/>
      <c r="Y10"/>
      <c r="Z10"/>
      <c r="AA10"/>
      <c r="AB10"/>
      <c r="AC10"/>
      <c r="AD10"/>
      <c r="AE10"/>
      <c r="AF10"/>
      <c r="AG10"/>
      <c r="AH10"/>
      <c r="AI10"/>
      <c r="AJ10"/>
      <c r="AK10" s="55"/>
    </row>
    <row r="11" spans="1:38" x14ac:dyDescent="0.25">
      <c r="A11" s="55"/>
      <c r="B11"/>
      <c r="C11"/>
      <c r="D11"/>
      <c r="E11"/>
      <c r="F11"/>
      <c r="G11"/>
      <c r="H11"/>
      <c r="I11"/>
      <c r="J11"/>
      <c r="K11"/>
      <c r="L11"/>
      <c r="M11"/>
      <c r="N11"/>
      <c r="O11"/>
      <c r="P11"/>
      <c r="Q11"/>
      <c r="R11"/>
      <c r="S11"/>
      <c r="T11"/>
      <c r="U11"/>
      <c r="V11"/>
      <c r="W11"/>
      <c r="X11"/>
      <c r="Y11"/>
      <c r="Z11"/>
      <c r="AA11"/>
      <c r="AB11"/>
      <c r="AC11"/>
      <c r="AD11"/>
      <c r="AE11"/>
      <c r="AF11"/>
      <c r="AG11"/>
      <c r="AH11"/>
      <c r="AI11"/>
      <c r="AJ11"/>
      <c r="AK11" s="55"/>
    </row>
    <row r="12" spans="1:38" x14ac:dyDescent="0.25">
      <c r="A12" s="55"/>
      <c r="B12"/>
      <c r="C12"/>
      <c r="D12"/>
      <c r="E12"/>
      <c r="F12"/>
      <c r="G12"/>
      <c r="H12"/>
      <c r="I12"/>
      <c r="J12"/>
      <c r="K12"/>
      <c r="L12"/>
      <c r="M12"/>
      <c r="N12"/>
      <c r="O12"/>
      <c r="P12"/>
      <c r="Q12"/>
      <c r="R12"/>
      <c r="S12"/>
      <c r="T12"/>
      <c r="U12"/>
      <c r="V12"/>
      <c r="W12"/>
      <c r="X12"/>
      <c r="Y12"/>
      <c r="Z12"/>
      <c r="AA12"/>
      <c r="AB12"/>
      <c r="AC12"/>
      <c r="AD12"/>
      <c r="AE12"/>
      <c r="AF12"/>
      <c r="AG12"/>
      <c r="AH12"/>
      <c r="AI12"/>
      <c r="AJ12"/>
      <c r="AK12" s="55"/>
      <c r="AL12" s="4"/>
    </row>
    <row r="13" spans="1:38" ht="15" customHeight="1" x14ac:dyDescent="0.25">
      <c r="A13" s="55"/>
      <c r="B13" s="1"/>
      <c r="C13"/>
      <c r="D13"/>
      <c r="E13"/>
      <c r="F13"/>
      <c r="G13"/>
      <c r="H13"/>
      <c r="I13"/>
      <c r="J13"/>
      <c r="K13"/>
      <c r="L13"/>
      <c r="M13"/>
      <c r="N13"/>
      <c r="O13"/>
      <c r="P13"/>
      <c r="Q13"/>
      <c r="R13"/>
      <c r="S13"/>
      <c r="T13"/>
      <c r="U13"/>
      <c r="V13"/>
      <c r="W13"/>
      <c r="X13"/>
      <c r="Y13"/>
      <c r="Z13"/>
      <c r="AA13"/>
      <c r="AB13"/>
      <c r="AC13"/>
      <c r="AD13"/>
      <c r="AE13"/>
      <c r="AF13"/>
      <c r="AG13"/>
      <c r="AH13"/>
      <c r="AI13"/>
      <c r="AJ13"/>
      <c r="AK13" s="55"/>
      <c r="AL13" s="4"/>
    </row>
    <row r="14" spans="1:38" ht="15" customHeight="1" x14ac:dyDescent="0.25">
      <c r="A14" s="55"/>
      <c r="B14" s="1"/>
      <c r="C14"/>
      <c r="D14"/>
      <c r="E14"/>
      <c r="F14"/>
      <c r="G14"/>
      <c r="H14"/>
      <c r="I14"/>
      <c r="J14"/>
      <c r="K14"/>
      <c r="L14"/>
      <c r="M14"/>
      <c r="N14"/>
      <c r="O14"/>
      <c r="P14"/>
      <c r="Q14"/>
      <c r="R14"/>
      <c r="S14"/>
      <c r="T14"/>
      <c r="U14"/>
      <c r="V14"/>
      <c r="W14"/>
      <c r="X14"/>
      <c r="Y14"/>
      <c r="Z14"/>
      <c r="AA14"/>
      <c r="AB14"/>
      <c r="AC14"/>
      <c r="AD14"/>
      <c r="AE14"/>
      <c r="AF14"/>
      <c r="AG14"/>
      <c r="AH14"/>
      <c r="AI14"/>
      <c r="AJ14"/>
      <c r="AK14" s="55"/>
      <c r="AL14" s="4"/>
    </row>
    <row r="15" spans="1:38" ht="15" customHeight="1" x14ac:dyDescent="0.25">
      <c r="A15" s="55"/>
      <c r="B15" s="1"/>
      <c r="C15"/>
      <c r="D15"/>
      <c r="E15"/>
      <c r="F15"/>
      <c r="G15"/>
      <c r="H15"/>
      <c r="I15"/>
      <c r="J15"/>
      <c r="K15"/>
      <c r="L15"/>
      <c r="M15"/>
      <c r="N15"/>
      <c r="O15"/>
      <c r="P15"/>
      <c r="Q15"/>
      <c r="R15"/>
      <c r="S15"/>
      <c r="T15"/>
      <c r="U15"/>
      <c r="V15"/>
      <c r="W15"/>
      <c r="X15"/>
      <c r="Y15"/>
      <c r="Z15"/>
      <c r="AA15"/>
      <c r="AB15"/>
      <c r="AC15"/>
      <c r="AD15"/>
      <c r="AE15"/>
      <c r="AF15"/>
      <c r="AG15"/>
      <c r="AH15"/>
      <c r="AI15"/>
      <c r="AJ15"/>
      <c r="AK15" s="55"/>
      <c r="AL15" s="4"/>
    </row>
    <row r="16" spans="1:38" ht="15" customHeight="1" x14ac:dyDescent="0.25">
      <c r="A16" s="55"/>
      <c r="B16" s="1"/>
      <c r="C16"/>
      <c r="D16"/>
      <c r="E16"/>
      <c r="F16"/>
      <c r="G16"/>
      <c r="H16"/>
      <c r="I16"/>
      <c r="J16"/>
      <c r="K16"/>
      <c r="L16"/>
      <c r="M16"/>
      <c r="N16"/>
      <c r="O16"/>
      <c r="P16"/>
      <c r="Q16"/>
      <c r="R16"/>
      <c r="S16"/>
      <c r="T16"/>
      <c r="U16"/>
      <c r="V16"/>
      <c r="W16"/>
      <c r="X16"/>
      <c r="Y16"/>
      <c r="Z16"/>
      <c r="AA16"/>
      <c r="AB16"/>
      <c r="AC16"/>
      <c r="AD16"/>
      <c r="AE16"/>
      <c r="AF16"/>
      <c r="AG16"/>
      <c r="AH16"/>
      <c r="AI16"/>
      <c r="AJ16"/>
      <c r="AK16" s="55"/>
      <c r="AL16" s="4"/>
    </row>
    <row r="17" spans="1:38" ht="15" customHeight="1" x14ac:dyDescent="0.25">
      <c r="A17" s="55"/>
      <c r="B17" s="1"/>
      <c r="C17"/>
      <c r="D17"/>
      <c r="E17"/>
      <c r="F17"/>
      <c r="G17"/>
      <c r="H17"/>
      <c r="I17"/>
      <c r="J17"/>
      <c r="K17"/>
      <c r="L17"/>
      <c r="M17"/>
      <c r="N17"/>
      <c r="O17"/>
      <c r="P17"/>
      <c r="Q17"/>
      <c r="R17"/>
      <c r="S17"/>
      <c r="T17"/>
      <c r="U17"/>
      <c r="V17"/>
      <c r="W17"/>
      <c r="X17"/>
      <c r="Y17"/>
      <c r="Z17"/>
      <c r="AA17"/>
      <c r="AB17"/>
      <c r="AC17"/>
      <c r="AD17"/>
      <c r="AE17"/>
      <c r="AF17"/>
      <c r="AG17"/>
      <c r="AH17"/>
      <c r="AI17"/>
      <c r="AJ17"/>
      <c r="AK17" s="55"/>
      <c r="AL17" s="4"/>
    </row>
    <row r="18" spans="1:38" s="18" customFormat="1" ht="19.899999999999999" customHeight="1" x14ac:dyDescent="0.25">
      <c r="A18" s="56"/>
      <c r="B18" s="24"/>
      <c r="C18" s="23" t="s">
        <v>111</v>
      </c>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55"/>
      <c r="AL18" s="21"/>
    </row>
    <row r="19" spans="1:38" ht="15" customHeight="1" x14ac:dyDescent="0.25">
      <c r="A19" s="55"/>
      <c r="B19" s="1"/>
      <c r="C19"/>
      <c r="D19"/>
      <c r="E19"/>
      <c r="F19"/>
      <c r="G19"/>
      <c r="H19"/>
      <c r="I19"/>
      <c r="J19"/>
      <c r="K19"/>
      <c r="L19"/>
      <c r="M19"/>
      <c r="N19"/>
      <c r="O19"/>
      <c r="P19"/>
      <c r="Q19"/>
      <c r="R19"/>
      <c r="S19"/>
      <c r="T19"/>
      <c r="U19"/>
      <c r="V19"/>
      <c r="W19"/>
      <c r="X19"/>
      <c r="Y19"/>
      <c r="Z19"/>
      <c r="AA19"/>
      <c r="AB19"/>
      <c r="AC19"/>
      <c r="AD19"/>
      <c r="AE19"/>
      <c r="AF19"/>
      <c r="AG19"/>
      <c r="AH19"/>
      <c r="AI19"/>
      <c r="AJ19"/>
      <c r="AK19" s="55"/>
      <c r="AL19" s="4"/>
    </row>
    <row r="20" spans="1:38" ht="18" customHeight="1" x14ac:dyDescent="0.3">
      <c r="A20" s="55"/>
      <c r="B20" s="228" t="s">
        <v>41</v>
      </c>
      <c r="C20" s="229"/>
      <c r="D20" s="229"/>
      <c r="E20" s="229"/>
      <c r="F20" s="229"/>
      <c r="G20" s="230"/>
      <c r="H20" s="217" t="s">
        <v>104</v>
      </c>
      <c r="I20" s="218"/>
      <c r="J20" s="218"/>
      <c r="K20" s="218"/>
      <c r="L20" s="218"/>
      <c r="M20" s="218"/>
      <c r="N20" s="218"/>
      <c r="O20" s="218"/>
      <c r="P20" s="218"/>
      <c r="Q20" s="218"/>
      <c r="R20" s="218"/>
      <c r="S20" s="218"/>
      <c r="T20" s="218"/>
      <c r="U20" s="218"/>
      <c r="V20" s="218"/>
      <c r="W20" s="218"/>
      <c r="X20" s="218"/>
      <c r="Y20" s="218"/>
      <c r="Z20" s="218"/>
      <c r="AA20" s="219"/>
      <c r="AB20" s="219"/>
      <c r="AC20" s="219"/>
      <c r="AD20" s="219"/>
      <c r="AE20" s="219"/>
      <c r="AF20" s="219"/>
      <c r="AG20" s="267" t="s">
        <v>108</v>
      </c>
      <c r="AH20" s="230"/>
      <c r="AI20" s="264" t="s">
        <v>106</v>
      </c>
      <c r="AJ20"/>
      <c r="AK20" s="55"/>
    </row>
    <row r="21" spans="1:38" ht="18" customHeight="1" x14ac:dyDescent="0.25">
      <c r="A21" s="55"/>
      <c r="B21" s="231"/>
      <c r="C21" s="232"/>
      <c r="D21" s="232"/>
      <c r="E21" s="232"/>
      <c r="F21" s="232"/>
      <c r="G21" s="233"/>
      <c r="H21" s="260" t="s">
        <v>0</v>
      </c>
      <c r="I21" s="226" t="s">
        <v>1</v>
      </c>
      <c r="J21" s="226">
        <v>2020</v>
      </c>
      <c r="K21" s="226">
        <v>2021</v>
      </c>
      <c r="L21" s="226">
        <v>2022</v>
      </c>
      <c r="M21" s="226">
        <v>2023</v>
      </c>
      <c r="N21" s="226">
        <v>2024</v>
      </c>
      <c r="O21" s="220">
        <v>2024</v>
      </c>
      <c r="P21" s="221"/>
      <c r="Q21" s="221"/>
      <c r="R21" s="221"/>
      <c r="S21" s="221"/>
      <c r="T21" s="221"/>
      <c r="U21" s="221"/>
      <c r="V21" s="221"/>
      <c r="W21" s="221"/>
      <c r="X21" s="221"/>
      <c r="Y21" s="221"/>
      <c r="Z21" s="222"/>
      <c r="AA21" s="253">
        <v>2025</v>
      </c>
      <c r="AB21" s="254"/>
      <c r="AC21" s="254"/>
      <c r="AD21" s="254"/>
      <c r="AE21" s="254"/>
      <c r="AF21" s="254"/>
      <c r="AG21" s="268"/>
      <c r="AH21" s="233"/>
      <c r="AI21" s="265"/>
      <c r="AJ21"/>
      <c r="AK21" s="55"/>
    </row>
    <row r="22" spans="1:38" ht="18" customHeight="1" x14ac:dyDescent="0.25">
      <c r="A22" s="55"/>
      <c r="B22" s="234"/>
      <c r="C22" s="235"/>
      <c r="D22" s="235"/>
      <c r="E22" s="235"/>
      <c r="F22" s="235"/>
      <c r="G22" s="236"/>
      <c r="H22" s="261"/>
      <c r="I22" s="227"/>
      <c r="J22" s="227"/>
      <c r="K22" s="227"/>
      <c r="L22" s="227"/>
      <c r="M22" s="227"/>
      <c r="N22" s="227"/>
      <c r="O22" s="188" t="s">
        <v>86</v>
      </c>
      <c r="P22" s="188" t="s">
        <v>87</v>
      </c>
      <c r="Q22" s="188" t="s">
        <v>88</v>
      </c>
      <c r="R22" s="188" t="s">
        <v>4</v>
      </c>
      <c r="S22" s="188" t="s">
        <v>5</v>
      </c>
      <c r="T22" s="188" t="s">
        <v>89</v>
      </c>
      <c r="U22" s="188" t="s">
        <v>90</v>
      </c>
      <c r="V22" s="188" t="s">
        <v>91</v>
      </c>
      <c r="W22" s="188" t="s">
        <v>92</v>
      </c>
      <c r="X22" s="188" t="s">
        <v>29</v>
      </c>
      <c r="Y22" s="188" t="s">
        <v>33</v>
      </c>
      <c r="Z22" s="188" t="s">
        <v>42</v>
      </c>
      <c r="AA22" s="184" t="s">
        <v>86</v>
      </c>
      <c r="AB22" s="184" t="s">
        <v>87</v>
      </c>
      <c r="AC22" s="184" t="s">
        <v>88</v>
      </c>
      <c r="AD22" s="194" t="s">
        <v>4</v>
      </c>
      <c r="AE22" s="194" t="s">
        <v>5</v>
      </c>
      <c r="AF22" s="194" t="s">
        <v>89</v>
      </c>
      <c r="AG22" s="269"/>
      <c r="AH22" s="236"/>
      <c r="AI22" s="266"/>
      <c r="AJ22"/>
      <c r="AK22" s="55"/>
    </row>
    <row r="23" spans="1:38" ht="15" customHeight="1" x14ac:dyDescent="0.25">
      <c r="A23" s="55"/>
      <c r="B23" s="237" t="s">
        <v>12</v>
      </c>
      <c r="C23" s="239"/>
      <c r="D23" s="239"/>
      <c r="E23" s="239"/>
      <c r="F23" s="239"/>
      <c r="G23" s="240"/>
      <c r="H23" s="75">
        <v>20</v>
      </c>
      <c r="I23" s="75">
        <v>12</v>
      </c>
      <c r="J23" s="75">
        <v>19</v>
      </c>
      <c r="K23" s="75">
        <v>13</v>
      </c>
      <c r="L23" s="75">
        <v>15</v>
      </c>
      <c r="M23" s="73">
        <v>10</v>
      </c>
      <c r="N23" s="73">
        <v>13</v>
      </c>
      <c r="O23" s="73">
        <v>4</v>
      </c>
      <c r="P23" s="73">
        <v>1</v>
      </c>
      <c r="Q23" s="73">
        <v>1</v>
      </c>
      <c r="R23" s="73">
        <v>0</v>
      </c>
      <c r="S23" s="73">
        <v>0</v>
      </c>
      <c r="T23" s="73">
        <v>1</v>
      </c>
      <c r="U23" s="73">
        <v>0</v>
      </c>
      <c r="V23" s="73">
        <v>3</v>
      </c>
      <c r="W23" s="73">
        <v>1</v>
      </c>
      <c r="X23" s="73">
        <v>0</v>
      </c>
      <c r="Y23" s="73">
        <v>1</v>
      </c>
      <c r="Z23" s="73">
        <v>1</v>
      </c>
      <c r="AA23" s="50">
        <v>1</v>
      </c>
      <c r="AB23" s="50">
        <v>2</v>
      </c>
      <c r="AC23" s="50">
        <v>3</v>
      </c>
      <c r="AD23" s="195">
        <v>0</v>
      </c>
      <c r="AE23" s="195">
        <v>2</v>
      </c>
      <c r="AF23" s="195">
        <v>3</v>
      </c>
      <c r="AG23" s="255">
        <f t="shared" ref="AG23:AG33" si="0">N23/AI23</f>
        <v>1.2476007677543186E-2</v>
      </c>
      <c r="AH23" s="230"/>
      <c r="AI23" s="57">
        <v>1042</v>
      </c>
      <c r="AJ23"/>
      <c r="AK23" s="55"/>
    </row>
    <row r="24" spans="1:38" ht="15" customHeight="1" x14ac:dyDescent="0.25">
      <c r="A24" s="55"/>
      <c r="B24" s="237" t="s">
        <v>7</v>
      </c>
      <c r="C24" s="238"/>
      <c r="D24" s="238"/>
      <c r="E24" s="238"/>
      <c r="F24" s="239"/>
      <c r="G24" s="240"/>
      <c r="H24" s="75">
        <v>115</v>
      </c>
      <c r="I24" s="75">
        <v>149</v>
      </c>
      <c r="J24" s="75">
        <v>109</v>
      </c>
      <c r="K24" s="75">
        <v>120</v>
      </c>
      <c r="L24" s="75">
        <v>117</v>
      </c>
      <c r="M24" s="74">
        <v>160</v>
      </c>
      <c r="N24" s="74">
        <v>200</v>
      </c>
      <c r="O24" s="74">
        <v>34</v>
      </c>
      <c r="P24" s="74">
        <v>15</v>
      </c>
      <c r="Q24" s="74">
        <v>16</v>
      </c>
      <c r="R24" s="74">
        <v>9</v>
      </c>
      <c r="S24" s="74">
        <v>16</v>
      </c>
      <c r="T24" s="74">
        <v>9</v>
      </c>
      <c r="U24" s="74">
        <v>11</v>
      </c>
      <c r="V24" s="74">
        <v>15</v>
      </c>
      <c r="W24" s="74">
        <v>16</v>
      </c>
      <c r="X24" s="74">
        <v>17</v>
      </c>
      <c r="Y24" s="74">
        <v>22</v>
      </c>
      <c r="Z24" s="74">
        <v>20</v>
      </c>
      <c r="AA24" s="51">
        <v>14</v>
      </c>
      <c r="AB24" s="51">
        <v>15</v>
      </c>
      <c r="AC24" s="51">
        <v>20</v>
      </c>
      <c r="AD24" s="196">
        <v>7</v>
      </c>
      <c r="AE24" s="196">
        <v>21</v>
      </c>
      <c r="AF24" s="196">
        <v>12</v>
      </c>
      <c r="AG24" s="256">
        <f t="shared" si="0"/>
        <v>4.405286343612335E-2</v>
      </c>
      <c r="AH24" s="233"/>
      <c r="AI24" s="58">
        <v>4540</v>
      </c>
      <c r="AJ24"/>
      <c r="AK24" s="55"/>
    </row>
    <row r="25" spans="1:38" ht="15" customHeight="1" x14ac:dyDescent="0.25">
      <c r="A25" s="55"/>
      <c r="B25" s="237" t="s">
        <v>6</v>
      </c>
      <c r="C25" s="238"/>
      <c r="D25" s="238"/>
      <c r="E25" s="238"/>
      <c r="F25" s="239"/>
      <c r="G25" s="240"/>
      <c r="H25" s="75">
        <v>235</v>
      </c>
      <c r="I25" s="75">
        <v>231</v>
      </c>
      <c r="J25" s="75">
        <v>205</v>
      </c>
      <c r="K25" s="75">
        <v>241</v>
      </c>
      <c r="L25" s="75">
        <v>195</v>
      </c>
      <c r="M25" s="74">
        <v>178</v>
      </c>
      <c r="N25" s="74">
        <v>171</v>
      </c>
      <c r="O25" s="74">
        <v>17</v>
      </c>
      <c r="P25" s="74">
        <v>13</v>
      </c>
      <c r="Q25" s="74">
        <v>17</v>
      </c>
      <c r="R25" s="74">
        <v>13</v>
      </c>
      <c r="S25" s="74">
        <v>15</v>
      </c>
      <c r="T25" s="74">
        <v>13</v>
      </c>
      <c r="U25" s="74">
        <v>16</v>
      </c>
      <c r="V25" s="74">
        <v>10</v>
      </c>
      <c r="W25" s="74">
        <v>9</v>
      </c>
      <c r="X25" s="74">
        <v>14</v>
      </c>
      <c r="Y25" s="74">
        <v>17</v>
      </c>
      <c r="Z25" s="74">
        <v>17</v>
      </c>
      <c r="AA25" s="51">
        <v>14</v>
      </c>
      <c r="AB25" s="51">
        <v>14</v>
      </c>
      <c r="AC25" s="51">
        <v>8</v>
      </c>
      <c r="AD25" s="196">
        <v>12</v>
      </c>
      <c r="AE25" s="196">
        <v>17</v>
      </c>
      <c r="AF25" s="196">
        <v>19</v>
      </c>
      <c r="AG25" s="256">
        <f t="shared" si="0"/>
        <v>2.3011707710940653E-2</v>
      </c>
      <c r="AH25" s="233"/>
      <c r="AI25" s="58">
        <v>7431</v>
      </c>
      <c r="AJ25"/>
      <c r="AK25" s="55"/>
    </row>
    <row r="26" spans="1:38" ht="15" customHeight="1" x14ac:dyDescent="0.25">
      <c r="A26" s="55"/>
      <c r="B26" s="237" t="s">
        <v>14</v>
      </c>
      <c r="C26" s="238"/>
      <c r="D26" s="238"/>
      <c r="E26" s="238"/>
      <c r="F26" s="239"/>
      <c r="G26" s="240"/>
      <c r="H26" s="75">
        <v>30</v>
      </c>
      <c r="I26" s="75">
        <v>28</v>
      </c>
      <c r="J26" s="75">
        <v>31</v>
      </c>
      <c r="K26" s="75">
        <v>31</v>
      </c>
      <c r="L26" s="75">
        <v>33</v>
      </c>
      <c r="M26" s="74">
        <v>32</v>
      </c>
      <c r="N26" s="74">
        <v>24</v>
      </c>
      <c r="O26" s="74">
        <v>2</v>
      </c>
      <c r="P26" s="74">
        <v>1</v>
      </c>
      <c r="Q26" s="74">
        <v>1</v>
      </c>
      <c r="R26" s="74">
        <v>3</v>
      </c>
      <c r="S26" s="74">
        <v>1</v>
      </c>
      <c r="T26" s="74">
        <v>1</v>
      </c>
      <c r="U26" s="74">
        <v>1</v>
      </c>
      <c r="V26" s="74">
        <v>3</v>
      </c>
      <c r="W26" s="74">
        <v>0</v>
      </c>
      <c r="X26" s="74">
        <v>8</v>
      </c>
      <c r="Y26" s="74">
        <v>2</v>
      </c>
      <c r="Z26" s="74">
        <v>1</v>
      </c>
      <c r="AA26" s="51">
        <v>2</v>
      </c>
      <c r="AB26" s="51">
        <v>0</v>
      </c>
      <c r="AC26" s="51">
        <v>4</v>
      </c>
      <c r="AD26" s="196">
        <v>2</v>
      </c>
      <c r="AE26" s="196">
        <v>4</v>
      </c>
      <c r="AF26" s="196">
        <v>3</v>
      </c>
      <c r="AG26" s="256">
        <f t="shared" si="0"/>
        <v>2.3054755043227664E-2</v>
      </c>
      <c r="AH26" s="233"/>
      <c r="AI26" s="58">
        <v>1041</v>
      </c>
      <c r="AJ26"/>
      <c r="AK26" s="55"/>
    </row>
    <row r="27" spans="1:38" ht="15" customHeight="1" x14ac:dyDescent="0.25">
      <c r="A27" s="55"/>
      <c r="B27" s="237" t="s">
        <v>8</v>
      </c>
      <c r="C27" s="238"/>
      <c r="D27" s="238"/>
      <c r="E27" s="238"/>
      <c r="F27" s="239"/>
      <c r="G27" s="240"/>
      <c r="H27" s="75">
        <v>116</v>
      </c>
      <c r="I27" s="75">
        <v>131</v>
      </c>
      <c r="J27" s="75">
        <v>85</v>
      </c>
      <c r="K27" s="75">
        <v>68</v>
      </c>
      <c r="L27" s="75">
        <v>113</v>
      </c>
      <c r="M27" s="74">
        <v>103</v>
      </c>
      <c r="N27" s="74">
        <v>112</v>
      </c>
      <c r="O27" s="74">
        <v>13</v>
      </c>
      <c r="P27" s="74">
        <v>11</v>
      </c>
      <c r="Q27" s="74">
        <v>5</v>
      </c>
      <c r="R27" s="74">
        <v>7</v>
      </c>
      <c r="S27" s="74">
        <v>13</v>
      </c>
      <c r="T27" s="74">
        <v>9</v>
      </c>
      <c r="U27" s="74">
        <v>10</v>
      </c>
      <c r="V27" s="74">
        <v>12</v>
      </c>
      <c r="W27" s="74">
        <v>10</v>
      </c>
      <c r="X27" s="74">
        <v>8</v>
      </c>
      <c r="Y27" s="74">
        <v>10</v>
      </c>
      <c r="Z27" s="74">
        <v>4</v>
      </c>
      <c r="AA27" s="51">
        <v>15</v>
      </c>
      <c r="AB27" s="51">
        <v>8</v>
      </c>
      <c r="AC27" s="51">
        <v>14</v>
      </c>
      <c r="AD27" s="196">
        <v>3</v>
      </c>
      <c r="AE27" s="196">
        <v>11</v>
      </c>
      <c r="AF27" s="196">
        <v>10</v>
      </c>
      <c r="AG27" s="256">
        <f t="shared" si="0"/>
        <v>4.1759880686055184E-2</v>
      </c>
      <c r="AH27" s="233"/>
      <c r="AI27" s="58">
        <v>2682</v>
      </c>
      <c r="AJ27"/>
      <c r="AK27" s="55"/>
    </row>
    <row r="28" spans="1:38" ht="15" customHeight="1" x14ac:dyDescent="0.25">
      <c r="A28" s="55"/>
      <c r="B28" s="237" t="s">
        <v>13</v>
      </c>
      <c r="C28" s="238"/>
      <c r="D28" s="238"/>
      <c r="E28" s="238"/>
      <c r="F28" s="239"/>
      <c r="G28" s="240"/>
      <c r="H28" s="75">
        <v>42</v>
      </c>
      <c r="I28" s="75">
        <v>56</v>
      </c>
      <c r="J28" s="75">
        <v>42</v>
      </c>
      <c r="K28" s="75">
        <v>53</v>
      </c>
      <c r="L28" s="75">
        <v>38</v>
      </c>
      <c r="M28" s="74">
        <v>30</v>
      </c>
      <c r="N28" s="74">
        <v>44</v>
      </c>
      <c r="O28" s="74">
        <v>4</v>
      </c>
      <c r="P28" s="74">
        <v>3</v>
      </c>
      <c r="Q28" s="74">
        <v>4</v>
      </c>
      <c r="R28" s="74">
        <v>2</v>
      </c>
      <c r="S28" s="74">
        <v>5</v>
      </c>
      <c r="T28" s="74">
        <v>5</v>
      </c>
      <c r="U28" s="74">
        <v>6</v>
      </c>
      <c r="V28" s="74">
        <v>3</v>
      </c>
      <c r="W28" s="74">
        <v>2</v>
      </c>
      <c r="X28" s="74">
        <v>3</v>
      </c>
      <c r="Y28" s="74">
        <v>5</v>
      </c>
      <c r="Z28" s="74">
        <v>2</v>
      </c>
      <c r="AA28" s="51">
        <v>1</v>
      </c>
      <c r="AB28" s="51">
        <v>3</v>
      </c>
      <c r="AC28" s="51">
        <v>5</v>
      </c>
      <c r="AD28" s="196">
        <v>5</v>
      </c>
      <c r="AE28" s="196">
        <v>4</v>
      </c>
      <c r="AF28" s="196">
        <v>3</v>
      </c>
      <c r="AG28" s="256">
        <f t="shared" si="0"/>
        <v>1.3928458372902817E-2</v>
      </c>
      <c r="AH28" s="233"/>
      <c r="AI28" s="58">
        <v>3159</v>
      </c>
      <c r="AJ28"/>
      <c r="AK28" s="55"/>
    </row>
    <row r="29" spans="1:38" ht="15" customHeight="1" x14ac:dyDescent="0.25">
      <c r="A29" s="55"/>
      <c r="B29" s="244" t="s">
        <v>15</v>
      </c>
      <c r="C29" s="238"/>
      <c r="D29" s="238"/>
      <c r="E29" s="238"/>
      <c r="F29" s="239"/>
      <c r="G29" s="240"/>
      <c r="H29" s="75">
        <v>12</v>
      </c>
      <c r="I29" s="75">
        <v>20</v>
      </c>
      <c r="J29" s="75">
        <v>20</v>
      </c>
      <c r="K29" s="75">
        <v>18</v>
      </c>
      <c r="L29" s="75">
        <v>19</v>
      </c>
      <c r="M29" s="74">
        <v>13</v>
      </c>
      <c r="N29" s="74">
        <v>18</v>
      </c>
      <c r="O29" s="74">
        <v>0</v>
      </c>
      <c r="P29" s="74">
        <v>3</v>
      </c>
      <c r="Q29" s="74">
        <v>0</v>
      </c>
      <c r="R29" s="74">
        <v>3</v>
      </c>
      <c r="S29" s="74">
        <v>2</v>
      </c>
      <c r="T29" s="74">
        <v>3</v>
      </c>
      <c r="U29" s="74">
        <v>2</v>
      </c>
      <c r="V29" s="74">
        <v>0</v>
      </c>
      <c r="W29" s="74">
        <v>0</v>
      </c>
      <c r="X29" s="74">
        <v>0</v>
      </c>
      <c r="Y29" s="74">
        <v>2</v>
      </c>
      <c r="Z29" s="74">
        <v>3</v>
      </c>
      <c r="AA29" s="51">
        <v>2</v>
      </c>
      <c r="AB29" s="51">
        <v>1</v>
      </c>
      <c r="AC29" s="51">
        <v>0</v>
      </c>
      <c r="AD29" s="196">
        <v>1</v>
      </c>
      <c r="AE29" s="196">
        <v>0</v>
      </c>
      <c r="AF29" s="196">
        <v>1</v>
      </c>
      <c r="AG29" s="256">
        <f t="shared" si="0"/>
        <v>1.2354152367879203E-2</v>
      </c>
      <c r="AH29" s="233"/>
      <c r="AI29" s="58">
        <v>1457</v>
      </c>
      <c r="AJ29"/>
      <c r="AK29" s="55"/>
    </row>
    <row r="30" spans="1:38" ht="15" customHeight="1" x14ac:dyDescent="0.25">
      <c r="A30" s="55"/>
      <c r="B30" s="244" t="s">
        <v>11</v>
      </c>
      <c r="C30" s="238"/>
      <c r="D30" s="238"/>
      <c r="E30" s="238"/>
      <c r="F30" s="239"/>
      <c r="G30" s="240"/>
      <c r="H30" s="75">
        <v>35</v>
      </c>
      <c r="I30" s="75">
        <v>46</v>
      </c>
      <c r="J30" s="75">
        <v>27</v>
      </c>
      <c r="K30" s="75">
        <v>34</v>
      </c>
      <c r="L30" s="75">
        <v>29</v>
      </c>
      <c r="M30" s="74">
        <v>41</v>
      </c>
      <c r="N30" s="74">
        <v>59</v>
      </c>
      <c r="O30" s="189">
        <v>2</v>
      </c>
      <c r="P30" s="189">
        <v>3</v>
      </c>
      <c r="Q30" s="189">
        <v>6</v>
      </c>
      <c r="R30" s="189">
        <v>2</v>
      </c>
      <c r="S30" s="189">
        <v>9</v>
      </c>
      <c r="T30" s="189">
        <v>4</v>
      </c>
      <c r="U30" s="189">
        <v>4</v>
      </c>
      <c r="V30" s="189">
        <v>4</v>
      </c>
      <c r="W30" s="189">
        <v>2</v>
      </c>
      <c r="X30" s="189">
        <v>8</v>
      </c>
      <c r="Y30" s="189">
        <v>8</v>
      </c>
      <c r="Z30" s="189">
        <v>7</v>
      </c>
      <c r="AA30" s="52">
        <v>6</v>
      </c>
      <c r="AB30" s="52">
        <v>3</v>
      </c>
      <c r="AC30" s="52">
        <v>4</v>
      </c>
      <c r="AD30" s="197">
        <v>4</v>
      </c>
      <c r="AE30" s="197">
        <v>5</v>
      </c>
      <c r="AF30" s="197">
        <v>4</v>
      </c>
      <c r="AG30" s="256">
        <f t="shared" si="0"/>
        <v>1.3692271988860524E-2</v>
      </c>
      <c r="AH30" s="233"/>
      <c r="AI30" s="58">
        <v>4309</v>
      </c>
      <c r="AJ30"/>
      <c r="AK30" s="55"/>
    </row>
    <row r="31" spans="1:38" ht="15" customHeight="1" x14ac:dyDescent="0.25">
      <c r="A31" s="55"/>
      <c r="B31" s="244" t="s">
        <v>73</v>
      </c>
      <c r="C31" s="238"/>
      <c r="D31" s="238"/>
      <c r="E31" s="238"/>
      <c r="F31" s="239"/>
      <c r="G31" s="240"/>
      <c r="H31" s="75">
        <v>111</v>
      </c>
      <c r="I31" s="75">
        <v>105</v>
      </c>
      <c r="J31" s="75">
        <v>96</v>
      </c>
      <c r="K31" s="75">
        <v>131</v>
      </c>
      <c r="L31" s="75">
        <v>77</v>
      </c>
      <c r="M31" s="74">
        <v>91</v>
      </c>
      <c r="N31" s="74">
        <v>100</v>
      </c>
      <c r="O31" s="189">
        <v>6</v>
      </c>
      <c r="P31" s="189">
        <v>4</v>
      </c>
      <c r="Q31" s="189">
        <v>8</v>
      </c>
      <c r="R31" s="189">
        <v>5</v>
      </c>
      <c r="S31" s="189">
        <v>6</v>
      </c>
      <c r="T31" s="189">
        <v>5</v>
      </c>
      <c r="U31" s="189">
        <v>15</v>
      </c>
      <c r="V31" s="189">
        <v>9</v>
      </c>
      <c r="W31" s="189">
        <v>2</v>
      </c>
      <c r="X31" s="189">
        <v>18</v>
      </c>
      <c r="Y31" s="189">
        <v>16</v>
      </c>
      <c r="Z31" s="189">
        <v>6</v>
      </c>
      <c r="AA31" s="52">
        <v>4</v>
      </c>
      <c r="AB31" s="52">
        <v>9</v>
      </c>
      <c r="AC31" s="52">
        <v>13</v>
      </c>
      <c r="AD31" s="197">
        <v>10</v>
      </c>
      <c r="AE31" s="197">
        <v>10</v>
      </c>
      <c r="AF31" s="197">
        <v>10</v>
      </c>
      <c r="AG31" s="256">
        <f t="shared" si="0"/>
        <v>9.6534414518775948E-3</v>
      </c>
      <c r="AH31" s="233"/>
      <c r="AI31" s="58">
        <v>10359</v>
      </c>
      <c r="AJ31"/>
      <c r="AK31" s="55"/>
    </row>
    <row r="32" spans="1:38" ht="15" customHeight="1" x14ac:dyDescent="0.25">
      <c r="A32" s="55"/>
      <c r="B32" s="244" t="s">
        <v>10</v>
      </c>
      <c r="C32" s="238"/>
      <c r="D32" s="238"/>
      <c r="E32" s="238"/>
      <c r="F32" s="239"/>
      <c r="G32" s="240"/>
      <c r="H32" s="75">
        <v>59</v>
      </c>
      <c r="I32" s="75">
        <v>63</v>
      </c>
      <c r="J32" s="75">
        <v>55</v>
      </c>
      <c r="K32" s="75">
        <v>67</v>
      </c>
      <c r="L32" s="75">
        <v>64</v>
      </c>
      <c r="M32" s="74">
        <v>46</v>
      </c>
      <c r="N32" s="74">
        <v>59</v>
      </c>
      <c r="O32" s="189">
        <v>3</v>
      </c>
      <c r="P32" s="189">
        <v>2</v>
      </c>
      <c r="Q32" s="189">
        <v>7</v>
      </c>
      <c r="R32" s="189">
        <v>4</v>
      </c>
      <c r="S32" s="189">
        <v>5</v>
      </c>
      <c r="T32" s="189">
        <v>5</v>
      </c>
      <c r="U32" s="189">
        <v>7</v>
      </c>
      <c r="V32" s="189">
        <v>6</v>
      </c>
      <c r="W32" s="189">
        <v>4</v>
      </c>
      <c r="X32" s="189">
        <v>6</v>
      </c>
      <c r="Y32" s="189">
        <v>6</v>
      </c>
      <c r="Z32" s="189">
        <v>4</v>
      </c>
      <c r="AA32" s="52">
        <v>5</v>
      </c>
      <c r="AB32" s="52">
        <v>7</v>
      </c>
      <c r="AC32" s="52">
        <v>6</v>
      </c>
      <c r="AD32" s="197">
        <v>4</v>
      </c>
      <c r="AE32" s="197">
        <v>8</v>
      </c>
      <c r="AF32" s="197">
        <v>2</v>
      </c>
      <c r="AG32" s="256">
        <f t="shared" si="0"/>
        <v>2.4210094378334018E-2</v>
      </c>
      <c r="AH32" s="233"/>
      <c r="AI32" s="58">
        <v>2437</v>
      </c>
      <c r="AJ32"/>
      <c r="AK32" s="55"/>
    </row>
    <row r="33" spans="1:38" ht="15" customHeight="1" x14ac:dyDescent="0.25">
      <c r="A33" s="55"/>
      <c r="B33" s="244" t="s">
        <v>17</v>
      </c>
      <c r="C33" s="238"/>
      <c r="D33" s="238"/>
      <c r="E33" s="238"/>
      <c r="F33" s="239"/>
      <c r="G33" s="240"/>
      <c r="H33" s="75">
        <v>37</v>
      </c>
      <c r="I33" s="75">
        <v>35</v>
      </c>
      <c r="J33" s="75">
        <v>40</v>
      </c>
      <c r="K33" s="75">
        <v>44</v>
      </c>
      <c r="L33" s="75">
        <v>40</v>
      </c>
      <c r="M33" s="74">
        <v>26</v>
      </c>
      <c r="N33" s="74">
        <v>42</v>
      </c>
      <c r="O33" s="189">
        <v>1</v>
      </c>
      <c r="P33" s="189">
        <v>6</v>
      </c>
      <c r="Q33" s="189">
        <v>5</v>
      </c>
      <c r="R33" s="189">
        <v>2</v>
      </c>
      <c r="S33" s="189">
        <v>7</v>
      </c>
      <c r="T33" s="189">
        <v>1</v>
      </c>
      <c r="U33" s="189">
        <v>1</v>
      </c>
      <c r="V33" s="189">
        <v>6</v>
      </c>
      <c r="W33" s="189">
        <v>2</v>
      </c>
      <c r="X33" s="189">
        <v>5</v>
      </c>
      <c r="Y33" s="189">
        <v>2</v>
      </c>
      <c r="Z33" s="189">
        <v>4</v>
      </c>
      <c r="AA33" s="52">
        <v>6</v>
      </c>
      <c r="AB33" s="52">
        <v>3</v>
      </c>
      <c r="AC33" s="52">
        <v>2</v>
      </c>
      <c r="AD33" s="197">
        <v>5</v>
      </c>
      <c r="AE33" s="197">
        <v>6</v>
      </c>
      <c r="AF33" s="197">
        <v>4</v>
      </c>
      <c r="AG33" s="256">
        <f t="shared" si="0"/>
        <v>5.6022408963585435E-3</v>
      </c>
      <c r="AH33" s="233"/>
      <c r="AI33" s="58">
        <v>7497</v>
      </c>
      <c r="AJ33"/>
      <c r="AK33" s="55"/>
    </row>
    <row r="34" spans="1:38" ht="15" customHeight="1" x14ac:dyDescent="0.25">
      <c r="A34" s="55"/>
      <c r="B34" s="244" t="s">
        <v>16</v>
      </c>
      <c r="C34" s="238"/>
      <c r="D34" s="238"/>
      <c r="E34" s="238"/>
      <c r="F34" s="239"/>
      <c r="G34" s="240"/>
      <c r="H34" s="75">
        <v>1</v>
      </c>
      <c r="I34" s="75">
        <v>0</v>
      </c>
      <c r="J34" s="75">
        <v>2</v>
      </c>
      <c r="K34" s="75">
        <v>1</v>
      </c>
      <c r="L34" s="75">
        <v>1</v>
      </c>
      <c r="M34" s="74">
        <v>0</v>
      </c>
      <c r="N34" s="74">
        <v>1</v>
      </c>
      <c r="O34" s="189">
        <v>0</v>
      </c>
      <c r="P34" s="189">
        <v>1</v>
      </c>
      <c r="Q34" s="189">
        <v>0</v>
      </c>
      <c r="R34" s="189">
        <v>0</v>
      </c>
      <c r="S34" s="189">
        <v>0</v>
      </c>
      <c r="T34" s="189">
        <v>0</v>
      </c>
      <c r="U34" s="189">
        <v>0</v>
      </c>
      <c r="V34" s="189">
        <v>0</v>
      </c>
      <c r="W34" s="189">
        <v>0</v>
      </c>
      <c r="X34" s="189">
        <v>0</v>
      </c>
      <c r="Y34" s="189">
        <v>0</v>
      </c>
      <c r="Z34" s="189">
        <v>0</v>
      </c>
      <c r="AA34" s="52">
        <v>0</v>
      </c>
      <c r="AB34" s="52">
        <v>0</v>
      </c>
      <c r="AC34" s="52">
        <v>0</v>
      </c>
      <c r="AD34" s="197">
        <v>0</v>
      </c>
      <c r="AE34" s="197">
        <v>0</v>
      </c>
      <c r="AF34" s="197">
        <v>0</v>
      </c>
      <c r="AG34" s="270" t="s">
        <v>23</v>
      </c>
      <c r="AH34" s="233"/>
      <c r="AI34" s="59" t="s">
        <v>23</v>
      </c>
      <c r="AJ34"/>
      <c r="AK34" s="55"/>
    </row>
    <row r="35" spans="1:38" ht="15" customHeight="1" x14ac:dyDescent="0.25">
      <c r="A35" s="55"/>
      <c r="B35" s="237" t="s">
        <v>9</v>
      </c>
      <c r="C35" s="239"/>
      <c r="D35" s="239"/>
      <c r="E35" s="239"/>
      <c r="F35" s="239"/>
      <c r="G35" s="240"/>
      <c r="H35" s="75">
        <v>343</v>
      </c>
      <c r="I35" s="75">
        <v>356</v>
      </c>
      <c r="J35" s="75">
        <v>438</v>
      </c>
      <c r="K35" s="75">
        <v>336</v>
      </c>
      <c r="L35" s="75">
        <v>260</v>
      </c>
      <c r="M35" s="139">
        <v>188</v>
      </c>
      <c r="N35" s="139">
        <v>318</v>
      </c>
      <c r="O35" s="190">
        <v>9</v>
      </c>
      <c r="P35" s="190">
        <v>26</v>
      </c>
      <c r="Q35" s="190">
        <v>46</v>
      </c>
      <c r="R35" s="190">
        <v>17</v>
      </c>
      <c r="S35" s="190">
        <v>21</v>
      </c>
      <c r="T35" s="190">
        <v>31</v>
      </c>
      <c r="U35" s="190">
        <v>53</v>
      </c>
      <c r="V35" s="190">
        <v>6</v>
      </c>
      <c r="W35" s="190">
        <v>11</v>
      </c>
      <c r="X35" s="190">
        <v>34</v>
      </c>
      <c r="Y35" s="190">
        <v>21</v>
      </c>
      <c r="Z35" s="190">
        <v>43</v>
      </c>
      <c r="AA35" s="53">
        <v>25</v>
      </c>
      <c r="AB35" s="53">
        <v>26</v>
      </c>
      <c r="AC35" s="53">
        <v>23</v>
      </c>
      <c r="AD35" s="197">
        <v>16</v>
      </c>
      <c r="AE35" s="197">
        <v>21</v>
      </c>
      <c r="AF35" s="197">
        <v>56</v>
      </c>
      <c r="AG35" s="270" t="s">
        <v>23</v>
      </c>
      <c r="AH35" s="233"/>
      <c r="AI35" s="60" t="s">
        <v>23</v>
      </c>
      <c r="AJ35"/>
      <c r="AK35" s="55"/>
    </row>
    <row r="36" spans="1:38" ht="15" customHeight="1" x14ac:dyDescent="0.25">
      <c r="A36" s="55"/>
      <c r="B36" s="245" t="s">
        <v>3</v>
      </c>
      <c r="C36" s="246"/>
      <c r="D36" s="246"/>
      <c r="E36" s="246"/>
      <c r="F36" s="246"/>
      <c r="G36" s="247"/>
      <c r="H36" s="82">
        <f t="shared" ref="H36:M36" si="1">SUM(H23:H35)</f>
        <v>1156</v>
      </c>
      <c r="I36" s="82">
        <f t="shared" si="1"/>
        <v>1232</v>
      </c>
      <c r="J36" s="82">
        <f t="shared" si="1"/>
        <v>1169</v>
      </c>
      <c r="K36" s="82">
        <f t="shared" si="1"/>
        <v>1157</v>
      </c>
      <c r="L36" s="82">
        <f t="shared" si="1"/>
        <v>1001</v>
      </c>
      <c r="M36" s="181">
        <f t="shared" si="1"/>
        <v>918</v>
      </c>
      <c r="N36" s="181">
        <f>SUM(N23:N35)</f>
        <v>1161</v>
      </c>
      <c r="O36" s="181">
        <f t="shared" ref="O36:Z36" si="2">SUM(O23:O35)</f>
        <v>95</v>
      </c>
      <c r="P36" s="181">
        <f t="shared" si="2"/>
        <v>89</v>
      </c>
      <c r="Q36" s="181">
        <f t="shared" si="2"/>
        <v>116</v>
      </c>
      <c r="R36" s="181">
        <f t="shared" si="2"/>
        <v>67</v>
      </c>
      <c r="S36" s="181">
        <f t="shared" si="2"/>
        <v>100</v>
      </c>
      <c r="T36" s="181">
        <f t="shared" si="2"/>
        <v>87</v>
      </c>
      <c r="U36" s="181">
        <f t="shared" si="2"/>
        <v>126</v>
      </c>
      <c r="V36" s="181">
        <f t="shared" si="2"/>
        <v>77</v>
      </c>
      <c r="W36" s="181">
        <f t="shared" si="2"/>
        <v>59</v>
      </c>
      <c r="X36" s="181">
        <f t="shared" si="2"/>
        <v>121</v>
      </c>
      <c r="Y36" s="181">
        <f t="shared" si="2"/>
        <v>112</v>
      </c>
      <c r="Z36" s="181">
        <f t="shared" si="2"/>
        <v>112</v>
      </c>
      <c r="AA36" s="42">
        <f t="shared" ref="AA36:AF36" si="3">SUM(AA23:AA35)</f>
        <v>95</v>
      </c>
      <c r="AB36" s="42">
        <f t="shared" si="3"/>
        <v>91</v>
      </c>
      <c r="AC36" s="42">
        <f t="shared" si="3"/>
        <v>102</v>
      </c>
      <c r="AD36" s="42">
        <f t="shared" si="3"/>
        <v>69</v>
      </c>
      <c r="AE36" s="42">
        <f t="shared" si="3"/>
        <v>109</v>
      </c>
      <c r="AF36" s="42">
        <f t="shared" si="3"/>
        <v>127</v>
      </c>
      <c r="AG36" s="248">
        <f>SUM(N23:N33)/AI36</f>
        <v>1.8322670496583541E-2</v>
      </c>
      <c r="AH36" s="249"/>
      <c r="AI36" s="79">
        <f>SUM(AI23:AI33)</f>
        <v>45954</v>
      </c>
      <c r="AJ36"/>
      <c r="AK36" s="55"/>
      <c r="AL36" s="215"/>
    </row>
    <row r="37" spans="1:38" ht="15" customHeight="1" x14ac:dyDescent="0.3">
      <c r="A37" s="55"/>
      <c r="B37" s="8" t="s">
        <v>93</v>
      </c>
      <c r="C37" s="9"/>
      <c r="D37" s="9"/>
      <c r="E37" s="9"/>
      <c r="F37" s="9"/>
      <c r="G37" s="11"/>
      <c r="H37" s="11"/>
      <c r="I37" s="11"/>
      <c r="J37" s="11"/>
      <c r="K37" s="12"/>
      <c r="L37" s="13"/>
      <c r="M37" s="13"/>
      <c r="N37" s="13"/>
      <c r="O37" s="13"/>
      <c r="P37" s="13"/>
      <c r="Q37" s="13"/>
      <c r="R37" s="13"/>
      <c r="S37" s="13"/>
      <c r="T37" s="13"/>
      <c r="U37" s="13"/>
      <c r="V37" s="13"/>
      <c r="W37" s="13"/>
      <c r="X37" s="13"/>
      <c r="Y37" s="13"/>
      <c r="Z37" s="80"/>
      <c r="AA37" s="80"/>
      <c r="AB37" s="80"/>
      <c r="AC37" s="80"/>
      <c r="AD37" s="80"/>
      <c r="AE37" s="80"/>
      <c r="AF37" s="80"/>
      <c r="AG37" s="80"/>
      <c r="AH37" s="80"/>
      <c r="AI37" s="80"/>
      <c r="AJ37"/>
      <c r="AK37" s="55"/>
    </row>
    <row r="38" spans="1:38" ht="15" customHeight="1" x14ac:dyDescent="0.25">
      <c r="A38" s="55"/>
      <c r="B38" s="8" t="s">
        <v>112</v>
      </c>
      <c r="C38"/>
      <c r="D38"/>
      <c r="E38"/>
      <c r="F38"/>
      <c r="G38"/>
      <c r="H38"/>
      <c r="I38"/>
      <c r="J38"/>
      <c r="K38"/>
      <c r="L38"/>
      <c r="M38"/>
      <c r="N38"/>
      <c r="O38"/>
      <c r="P38"/>
      <c r="Q38"/>
      <c r="R38"/>
      <c r="S38"/>
      <c r="T38"/>
      <c r="U38"/>
      <c r="V38"/>
      <c r="W38"/>
      <c r="X38"/>
      <c r="Y38"/>
      <c r="Z38"/>
      <c r="AA38"/>
      <c r="AB38"/>
      <c r="AC38"/>
      <c r="AD38"/>
      <c r="AE38"/>
      <c r="AF38"/>
      <c r="AG38"/>
      <c r="AH38"/>
      <c r="AI38"/>
      <c r="AJ38"/>
      <c r="AK38" s="55"/>
    </row>
    <row r="39" spans="1:38" s="18" customFormat="1" ht="20.100000000000001" customHeight="1" x14ac:dyDescent="0.25">
      <c r="A39" s="56"/>
      <c r="B39" s="20"/>
      <c r="C39" s="19" t="s">
        <v>113</v>
      </c>
      <c r="D39" s="20"/>
      <c r="E39" s="20"/>
      <c r="F39" s="20"/>
      <c r="G39" s="20"/>
      <c r="H39" s="20"/>
      <c r="I39" s="20"/>
      <c r="J39" s="20"/>
      <c r="K39" s="20"/>
      <c r="L39" s="20"/>
      <c r="M39" s="20"/>
      <c r="N39" s="20"/>
      <c r="O39" s="20"/>
      <c r="P39" s="20"/>
      <c r="Q39" s="20"/>
      <c r="R39" s="20"/>
      <c r="S39" s="20"/>
      <c r="T39" s="20"/>
      <c r="U39" s="20"/>
      <c r="V39" s="26"/>
      <c r="W39" s="26"/>
      <c r="X39" s="26"/>
      <c r="Y39" s="26"/>
      <c r="Z39" s="26"/>
      <c r="AA39" s="26"/>
      <c r="AB39" s="26"/>
      <c r="AC39" s="26"/>
      <c r="AD39" s="26"/>
      <c r="AE39" s="26"/>
      <c r="AF39" s="26"/>
      <c r="AG39" s="26"/>
      <c r="AH39" s="26"/>
      <c r="AI39" s="26"/>
      <c r="AJ39" s="26"/>
      <c r="AK39" s="55"/>
    </row>
    <row r="40" spans="1:38" ht="15" customHeight="1" x14ac:dyDescent="0.25">
      <c r="A40" s="55"/>
      <c r="B40"/>
      <c r="C40"/>
      <c r="D40"/>
      <c r="E40"/>
      <c r="F40"/>
      <c r="G40"/>
      <c r="H40"/>
      <c r="I40"/>
      <c r="J40"/>
      <c r="K40"/>
      <c r="L40"/>
      <c r="M40"/>
      <c r="N40"/>
      <c r="O40"/>
      <c r="P40"/>
      <c r="Q40"/>
      <c r="R40"/>
      <c r="S40"/>
      <c r="T40"/>
      <c r="U40"/>
      <c r="V40"/>
      <c r="W40"/>
      <c r="X40"/>
      <c r="Y40"/>
      <c r="Z40"/>
      <c r="AA40"/>
      <c r="AB40"/>
      <c r="AC40"/>
      <c r="AD40"/>
      <c r="AE40"/>
      <c r="AF40"/>
      <c r="AG40"/>
      <c r="AH40"/>
      <c r="AI40"/>
      <c r="AJ40"/>
      <c r="AK40" s="55"/>
    </row>
    <row r="41" spans="1:38" ht="15" customHeight="1" x14ac:dyDescent="0.25">
      <c r="A41" s="55"/>
      <c r="B41"/>
      <c r="C41"/>
      <c r="D41"/>
      <c r="E41"/>
      <c r="F41"/>
      <c r="G41"/>
      <c r="H41"/>
      <c r="I41"/>
      <c r="J41"/>
      <c r="K41"/>
      <c r="L41"/>
      <c r="M41"/>
      <c r="N41"/>
      <c r="O41"/>
      <c r="P41"/>
      <c r="Q41"/>
      <c r="R41"/>
      <c r="S41"/>
      <c r="T41"/>
      <c r="U41"/>
      <c r="V41"/>
      <c r="W41"/>
      <c r="X41"/>
      <c r="Y41"/>
      <c r="Z41"/>
      <c r="AA41"/>
      <c r="AB41"/>
      <c r="AC41"/>
      <c r="AD41"/>
      <c r="AE41"/>
      <c r="AF41"/>
      <c r="AG41"/>
      <c r="AH41"/>
      <c r="AI41"/>
      <c r="AJ41"/>
      <c r="AK41" s="55"/>
    </row>
    <row r="42" spans="1:38" ht="15" customHeight="1" x14ac:dyDescent="0.25">
      <c r="A42" s="55"/>
      <c r="B42"/>
      <c r="C42"/>
      <c r="D42"/>
      <c r="E42"/>
      <c r="F42"/>
      <c r="G42"/>
      <c r="H42"/>
      <c r="I42"/>
      <c r="J42"/>
      <c r="K42"/>
      <c r="L42"/>
      <c r="M42"/>
      <c r="N42"/>
      <c r="O42"/>
      <c r="P42"/>
      <c r="Q42"/>
      <c r="R42"/>
      <c r="S42"/>
      <c r="T42"/>
      <c r="U42"/>
      <c r="V42"/>
      <c r="W42"/>
      <c r="X42"/>
      <c r="Y42"/>
      <c r="Z42"/>
      <c r="AA42"/>
      <c r="AB42"/>
      <c r="AC42"/>
      <c r="AD42"/>
      <c r="AE42"/>
      <c r="AF42"/>
      <c r="AG42"/>
      <c r="AH42"/>
      <c r="AI42"/>
      <c r="AJ42"/>
      <c r="AK42" s="55"/>
    </row>
    <row r="43" spans="1:38" ht="15" customHeight="1" x14ac:dyDescent="0.25">
      <c r="A43" s="55"/>
      <c r="B43"/>
      <c r="C43"/>
      <c r="D43"/>
      <c r="E43"/>
      <c r="F43"/>
      <c r="G43"/>
      <c r="H43"/>
      <c r="I43"/>
      <c r="J43"/>
      <c r="K43"/>
      <c r="L43"/>
      <c r="M43"/>
      <c r="N43"/>
      <c r="O43"/>
      <c r="P43"/>
      <c r="Q43"/>
      <c r="R43" s="2"/>
      <c r="S43"/>
      <c r="T43"/>
      <c r="U43"/>
      <c r="V43"/>
      <c r="W43"/>
      <c r="X43"/>
      <c r="Y43"/>
      <c r="Z43"/>
      <c r="AA43"/>
      <c r="AB43"/>
      <c r="AC43"/>
      <c r="AD43"/>
      <c r="AE43"/>
      <c r="AF43"/>
      <c r="AG43"/>
      <c r="AH43"/>
      <c r="AI43"/>
      <c r="AJ43"/>
      <c r="AK43" s="55"/>
    </row>
    <row r="44" spans="1:38" ht="15" customHeight="1" x14ac:dyDescent="0.25">
      <c r="A44" s="55"/>
      <c r="B44"/>
      <c r="C44"/>
      <c r="D44"/>
      <c r="E44"/>
      <c r="F44"/>
      <c r="G44"/>
      <c r="H44"/>
      <c r="I44"/>
      <c r="J44"/>
      <c r="K44"/>
      <c r="L44"/>
      <c r="M44"/>
      <c r="N44"/>
      <c r="O44"/>
      <c r="P44"/>
      <c r="Q44"/>
      <c r="R44" s="2"/>
      <c r="S44"/>
      <c r="T44"/>
      <c r="U44"/>
      <c r="V44"/>
      <c r="W44"/>
      <c r="X44"/>
      <c r="Y44"/>
      <c r="Z44"/>
      <c r="AA44"/>
      <c r="AB44"/>
      <c r="AC44"/>
      <c r="AD44"/>
      <c r="AE44"/>
      <c r="AF44"/>
      <c r="AG44"/>
      <c r="AH44"/>
      <c r="AI44"/>
      <c r="AJ44"/>
      <c r="AK44" s="55"/>
    </row>
    <row r="45" spans="1:38" ht="15" customHeight="1" x14ac:dyDescent="0.25">
      <c r="A45" s="55"/>
      <c r="B45"/>
      <c r="C45"/>
      <c r="D45"/>
      <c r="E45"/>
      <c r="F45"/>
      <c r="G45"/>
      <c r="H45"/>
      <c r="I45"/>
      <c r="J45"/>
      <c r="K45"/>
      <c r="L45"/>
      <c r="M45"/>
      <c r="N45"/>
      <c r="O45"/>
      <c r="P45"/>
      <c r="Q45"/>
      <c r="R45" s="2"/>
      <c r="S45" s="5"/>
      <c r="T45"/>
      <c r="U45"/>
      <c r="V45"/>
      <c r="W45"/>
      <c r="X45"/>
      <c r="Y45"/>
      <c r="Z45"/>
      <c r="AA45"/>
      <c r="AB45"/>
      <c r="AC45"/>
      <c r="AD45"/>
      <c r="AE45"/>
      <c r="AF45"/>
      <c r="AG45"/>
      <c r="AH45"/>
      <c r="AI45"/>
      <c r="AJ45"/>
      <c r="AK45" s="55"/>
    </row>
    <row r="46" spans="1:38" ht="15" customHeight="1" x14ac:dyDescent="0.25">
      <c r="A46" s="55"/>
      <c r="B46"/>
      <c r="C46"/>
      <c r="D46"/>
      <c r="E46"/>
      <c r="F46"/>
      <c r="G46"/>
      <c r="H46"/>
      <c r="I46"/>
      <c r="J46"/>
      <c r="K46"/>
      <c r="L46"/>
      <c r="M46"/>
      <c r="N46"/>
      <c r="O46"/>
      <c r="P46"/>
      <c r="Q46"/>
      <c r="R46"/>
      <c r="S46"/>
      <c r="T46"/>
      <c r="U46"/>
      <c r="V46"/>
      <c r="W46"/>
      <c r="X46"/>
      <c r="Y46"/>
      <c r="Z46"/>
      <c r="AA46"/>
      <c r="AB46"/>
      <c r="AC46"/>
      <c r="AD46"/>
      <c r="AE46"/>
      <c r="AF46"/>
      <c r="AG46"/>
      <c r="AH46"/>
      <c r="AI46"/>
      <c r="AJ46"/>
      <c r="AK46" s="55"/>
    </row>
    <row r="47" spans="1:38" ht="15" customHeight="1" x14ac:dyDescent="0.25">
      <c r="A47" s="55"/>
      <c r="B47"/>
      <c r="C47"/>
      <c r="D47"/>
      <c r="E47"/>
      <c r="F47"/>
      <c r="G47"/>
      <c r="H47"/>
      <c r="I47"/>
      <c r="J47"/>
      <c r="K47"/>
      <c r="L47"/>
      <c r="M47"/>
      <c r="N47"/>
      <c r="O47"/>
      <c r="P47"/>
      <c r="Q47"/>
      <c r="R47"/>
      <c r="S47"/>
      <c r="T47"/>
      <c r="U47"/>
      <c r="V47"/>
      <c r="W47"/>
      <c r="X47"/>
      <c r="Y47"/>
      <c r="Z47"/>
      <c r="AA47"/>
      <c r="AB47"/>
      <c r="AC47"/>
      <c r="AD47"/>
      <c r="AE47"/>
      <c r="AF47"/>
      <c r="AG47"/>
      <c r="AH47"/>
      <c r="AI47"/>
      <c r="AJ47"/>
      <c r="AK47" s="55"/>
    </row>
    <row r="48" spans="1:38" ht="15" customHeight="1" x14ac:dyDescent="0.25">
      <c r="A48" s="55"/>
      <c r="B48"/>
      <c r="C48"/>
      <c r="D48"/>
      <c r="E48"/>
      <c r="F48"/>
      <c r="G48"/>
      <c r="H48"/>
      <c r="I48"/>
      <c r="J48"/>
      <c r="K48"/>
      <c r="L48"/>
      <c r="M48"/>
      <c r="N48"/>
      <c r="O48"/>
      <c r="P48"/>
      <c r="Q48"/>
      <c r="R48"/>
      <c r="S48"/>
      <c r="T48"/>
      <c r="U48"/>
      <c r="V48"/>
      <c r="W48"/>
      <c r="X48"/>
      <c r="Y48"/>
      <c r="Z48"/>
      <c r="AA48"/>
      <c r="AB48"/>
      <c r="AC48"/>
      <c r="AD48"/>
      <c r="AE48"/>
      <c r="AF48"/>
      <c r="AG48"/>
      <c r="AH48"/>
      <c r="AI48"/>
      <c r="AJ48"/>
      <c r="AK48" s="55"/>
    </row>
    <row r="49" spans="1:40" ht="15" customHeight="1" x14ac:dyDescent="0.25">
      <c r="A49" s="55"/>
      <c r="B49"/>
      <c r="C49"/>
      <c r="D49"/>
      <c r="E49"/>
      <c r="F49"/>
      <c r="G49"/>
      <c r="H49"/>
      <c r="I49"/>
      <c r="J49"/>
      <c r="K49"/>
      <c r="L49"/>
      <c r="M49"/>
      <c r="N49"/>
      <c r="O49"/>
      <c r="P49"/>
      <c r="Q49"/>
      <c r="R49"/>
      <c r="S49"/>
      <c r="T49"/>
      <c r="U49"/>
      <c r="V49"/>
      <c r="W49"/>
      <c r="X49"/>
      <c r="Y49"/>
      <c r="Z49"/>
      <c r="AA49"/>
      <c r="AB49"/>
      <c r="AC49"/>
      <c r="AD49"/>
      <c r="AE49"/>
      <c r="AF49"/>
      <c r="AG49"/>
      <c r="AH49"/>
      <c r="AI49"/>
      <c r="AJ49"/>
      <c r="AK49" s="55"/>
    </row>
    <row r="50" spans="1:40" ht="15" customHeight="1" x14ac:dyDescent="0.25">
      <c r="A50" s="55"/>
      <c r="B50"/>
      <c r="C50"/>
      <c r="D50"/>
      <c r="E50"/>
      <c r="F50"/>
      <c r="G50"/>
      <c r="H50"/>
      <c r="I50"/>
      <c r="J50"/>
      <c r="K50"/>
      <c r="L50"/>
      <c r="M50"/>
      <c r="N50"/>
      <c r="O50"/>
      <c r="P50"/>
      <c r="Q50"/>
      <c r="R50"/>
      <c r="S50"/>
      <c r="T50"/>
      <c r="U50"/>
      <c r="V50" s="15"/>
      <c r="W50" s="15"/>
      <c r="X50" s="15"/>
      <c r="Y50" s="15"/>
      <c r="Z50" s="15"/>
      <c r="AA50" s="15"/>
      <c r="AB50" s="15"/>
      <c r="AC50" s="15"/>
      <c r="AD50" s="15"/>
      <c r="AE50" s="15"/>
      <c r="AF50" s="15"/>
      <c r="AG50" s="15"/>
      <c r="AH50" s="15"/>
      <c r="AI50" s="15"/>
      <c r="AJ50" s="15"/>
      <c r="AK50" s="55"/>
      <c r="AL50" s="4"/>
    </row>
    <row r="51" spans="1:40" ht="15" customHeight="1" x14ac:dyDescent="0.25">
      <c r="A51" s="55"/>
      <c r="B51"/>
      <c r="C51"/>
      <c r="D51"/>
      <c r="E51"/>
      <c r="F51"/>
      <c r="G51"/>
      <c r="H51"/>
      <c r="I51"/>
      <c r="J51"/>
      <c r="K51"/>
      <c r="L51"/>
      <c r="M51"/>
      <c r="N51"/>
      <c r="O51"/>
      <c r="P51"/>
      <c r="Q51"/>
      <c r="R51"/>
      <c r="S51"/>
      <c r="T51"/>
      <c r="U51"/>
      <c r="AK51" s="55"/>
      <c r="AL51" s="4"/>
    </row>
    <row r="52" spans="1:40" s="4" customFormat="1" ht="15" customHeight="1" x14ac:dyDescent="0.25">
      <c r="A52" s="55"/>
      <c r="B52"/>
      <c r="C52"/>
      <c r="D52"/>
      <c r="E52"/>
      <c r="F52"/>
      <c r="G52"/>
      <c r="H52"/>
      <c r="I52"/>
      <c r="J52"/>
      <c r="K52"/>
      <c r="L52"/>
      <c r="M52"/>
      <c r="N52"/>
      <c r="O52"/>
      <c r="P52"/>
      <c r="Q52"/>
      <c r="R52"/>
      <c r="S52"/>
      <c r="T52"/>
      <c r="U52"/>
      <c r="V52"/>
      <c r="W52"/>
      <c r="X52"/>
      <c r="Y52"/>
      <c r="Z52"/>
      <c r="AA52"/>
      <c r="AB52"/>
      <c r="AC52"/>
      <c r="AD52"/>
      <c r="AE52"/>
      <c r="AF52"/>
      <c r="AG52"/>
      <c r="AH52"/>
      <c r="AI52"/>
      <c r="AJ52"/>
      <c r="AK52" s="55"/>
      <c r="AL52"/>
      <c r="AM52"/>
      <c r="AN52"/>
    </row>
    <row r="53" spans="1:40" s="4" customFormat="1" ht="15" customHeight="1" x14ac:dyDescent="0.25">
      <c r="A53" s="55"/>
      <c r="B53"/>
      <c r="C53"/>
      <c r="D53"/>
      <c r="E53"/>
      <c r="F53"/>
      <c r="G53"/>
      <c r="H53"/>
      <c r="I53"/>
      <c r="J53"/>
      <c r="K53"/>
      <c r="L53"/>
      <c r="M53"/>
      <c r="N53"/>
      <c r="O53"/>
      <c r="P53"/>
      <c r="Q53"/>
      <c r="R53"/>
      <c r="S53"/>
      <c r="T53"/>
      <c r="U53"/>
      <c r="V53"/>
      <c r="W53"/>
      <c r="X53"/>
      <c r="Y53"/>
      <c r="Z53"/>
      <c r="AA53"/>
      <c r="AB53"/>
      <c r="AC53"/>
      <c r="AD53"/>
      <c r="AE53"/>
      <c r="AF53"/>
      <c r="AG53"/>
      <c r="AH53"/>
      <c r="AI53"/>
      <c r="AJ53"/>
      <c r="AK53" s="55"/>
      <c r="AL53"/>
      <c r="AM53"/>
      <c r="AN53"/>
    </row>
    <row r="54" spans="1:40" s="4" customFormat="1" ht="15" customHeight="1" x14ac:dyDescent="0.25">
      <c r="A54" s="55"/>
      <c r="B54"/>
      <c r="C54"/>
      <c r="D54"/>
      <c r="E54"/>
      <c r="F54"/>
      <c r="G54"/>
      <c r="H54"/>
      <c r="I54"/>
      <c r="J54"/>
      <c r="K54"/>
      <c r="L54"/>
      <c r="M54"/>
      <c r="N54"/>
      <c r="O54"/>
      <c r="P54"/>
      <c r="Q54"/>
      <c r="R54"/>
      <c r="S54"/>
      <c r="T54"/>
      <c r="U54"/>
      <c r="V54"/>
      <c r="W54"/>
      <c r="X54"/>
      <c r="Y54"/>
      <c r="Z54"/>
      <c r="AA54"/>
      <c r="AB54"/>
      <c r="AC54"/>
      <c r="AD54"/>
      <c r="AE54"/>
      <c r="AF54"/>
      <c r="AG54"/>
      <c r="AH54"/>
      <c r="AI54"/>
      <c r="AJ54"/>
      <c r="AK54" s="55"/>
      <c r="AL54"/>
      <c r="AM54"/>
      <c r="AN54"/>
    </row>
    <row r="55" spans="1:40" s="4" customFormat="1" ht="15" customHeight="1" x14ac:dyDescent="0.25">
      <c r="A55" s="55"/>
      <c r="B55"/>
      <c r="C55"/>
      <c r="D55"/>
      <c r="E55"/>
      <c r="F55"/>
      <c r="G55"/>
      <c r="H55"/>
      <c r="I55"/>
      <c r="J55"/>
      <c r="K55"/>
      <c r="L55"/>
      <c r="M55"/>
      <c r="N55"/>
      <c r="O55"/>
      <c r="P55"/>
      <c r="Q55"/>
      <c r="R55"/>
      <c r="S55"/>
      <c r="T55"/>
      <c r="U55"/>
      <c r="V55"/>
      <c r="W55"/>
      <c r="X55"/>
      <c r="Y55"/>
      <c r="Z55"/>
      <c r="AA55"/>
      <c r="AB55"/>
      <c r="AC55"/>
      <c r="AD55"/>
      <c r="AE55"/>
      <c r="AF55"/>
      <c r="AG55"/>
      <c r="AH55"/>
      <c r="AI55"/>
      <c r="AJ55"/>
      <c r="AK55" s="55"/>
      <c r="AL55"/>
      <c r="AM55"/>
      <c r="AN55"/>
    </row>
    <row r="56" spans="1:40" s="4" customFormat="1" ht="15" customHeight="1" x14ac:dyDescent="0.25">
      <c r="A56" s="55"/>
      <c r="B56"/>
      <c r="C56"/>
      <c r="D56"/>
      <c r="E56"/>
      <c r="F56"/>
      <c r="G56"/>
      <c r="H56"/>
      <c r="I56"/>
      <c r="J56"/>
      <c r="K56"/>
      <c r="L56"/>
      <c r="M56"/>
      <c r="N56"/>
      <c r="O56"/>
      <c r="P56"/>
      <c r="Q56"/>
      <c r="R56"/>
      <c r="S56"/>
      <c r="T56"/>
      <c r="U56"/>
      <c r="V56"/>
      <c r="W56"/>
      <c r="X56"/>
      <c r="Y56"/>
      <c r="Z56"/>
      <c r="AA56"/>
      <c r="AB56"/>
      <c r="AC56"/>
      <c r="AD56"/>
      <c r="AE56"/>
      <c r="AF56"/>
      <c r="AG56"/>
      <c r="AH56"/>
      <c r="AI56"/>
      <c r="AJ56"/>
      <c r="AK56" s="55"/>
      <c r="AL56"/>
      <c r="AM56"/>
      <c r="AN56"/>
    </row>
    <row r="57" spans="1:40" s="4" customFormat="1" ht="15" customHeight="1" x14ac:dyDescent="0.25">
      <c r="A57" s="55"/>
      <c r="B57"/>
      <c r="C57"/>
      <c r="D57"/>
      <c r="E57"/>
      <c r="F57"/>
      <c r="G57"/>
      <c r="H57"/>
      <c r="I57"/>
      <c r="J57"/>
      <c r="K57"/>
      <c r="L57"/>
      <c r="M57"/>
      <c r="N57"/>
      <c r="O57"/>
      <c r="P57"/>
      <c r="Q57"/>
      <c r="R57"/>
      <c r="S57"/>
      <c r="T57"/>
      <c r="U57"/>
      <c r="V57"/>
      <c r="W57"/>
      <c r="X57"/>
      <c r="Y57"/>
      <c r="Z57"/>
      <c r="AA57"/>
      <c r="AB57"/>
      <c r="AC57"/>
      <c r="AD57"/>
      <c r="AE57"/>
      <c r="AF57"/>
      <c r="AG57"/>
      <c r="AH57"/>
      <c r="AI57"/>
      <c r="AJ57"/>
      <c r="AK57" s="55"/>
      <c r="AL57"/>
      <c r="AM57"/>
      <c r="AN57"/>
    </row>
    <row r="58" spans="1:40" s="4" customFormat="1" ht="15" customHeight="1" x14ac:dyDescent="0.25">
      <c r="A58" s="55"/>
      <c r="B58"/>
      <c r="C58"/>
      <c r="D58"/>
      <c r="E58"/>
      <c r="F58"/>
      <c r="G58"/>
      <c r="H58"/>
      <c r="I58"/>
      <c r="J58"/>
      <c r="K58"/>
      <c r="L58"/>
      <c r="M58"/>
      <c r="N58"/>
      <c r="O58"/>
      <c r="P58"/>
      <c r="Q58"/>
      <c r="R58"/>
      <c r="S58"/>
      <c r="T58"/>
      <c r="U58"/>
      <c r="V58"/>
      <c r="W58"/>
      <c r="X58"/>
      <c r="Y58"/>
      <c r="Z58"/>
      <c r="AA58"/>
      <c r="AB58"/>
      <c r="AC58"/>
      <c r="AD58"/>
      <c r="AE58"/>
      <c r="AF58"/>
      <c r="AG58"/>
      <c r="AH58"/>
      <c r="AI58"/>
      <c r="AJ58"/>
      <c r="AK58" s="55"/>
      <c r="AL58"/>
      <c r="AM58"/>
      <c r="AN58"/>
    </row>
    <row r="59" spans="1:40" s="4" customFormat="1" ht="15" customHeight="1" x14ac:dyDescent="0.25">
      <c r="A59" s="55"/>
      <c r="B59"/>
      <c r="C59"/>
      <c r="D59"/>
      <c r="E59"/>
      <c r="F59"/>
      <c r="G59"/>
      <c r="H59"/>
      <c r="I59"/>
      <c r="J59"/>
      <c r="K59"/>
      <c r="L59"/>
      <c r="M59"/>
      <c r="N59"/>
      <c r="O59"/>
      <c r="P59"/>
      <c r="Q59"/>
      <c r="R59"/>
      <c r="S59"/>
      <c r="T59"/>
      <c r="U59"/>
      <c r="V59"/>
      <c r="W59"/>
      <c r="X59"/>
      <c r="Y59"/>
      <c r="Z59"/>
      <c r="AA59"/>
      <c r="AB59"/>
      <c r="AC59"/>
      <c r="AD59"/>
      <c r="AE59"/>
      <c r="AF59"/>
      <c r="AG59"/>
      <c r="AH59"/>
      <c r="AI59"/>
      <c r="AJ59"/>
      <c r="AK59" s="55"/>
      <c r="AL59"/>
      <c r="AM59"/>
      <c r="AN59"/>
    </row>
    <row r="60" spans="1:40" s="4" customFormat="1" ht="15" customHeight="1" x14ac:dyDescent="0.25">
      <c r="A60" s="55"/>
      <c r="B60"/>
      <c r="C60"/>
      <c r="D60"/>
      <c r="E60"/>
      <c r="F60"/>
      <c r="G60"/>
      <c r="H60"/>
      <c r="I60"/>
      <c r="J60"/>
      <c r="K60"/>
      <c r="L60"/>
      <c r="M60"/>
      <c r="N60"/>
      <c r="O60"/>
      <c r="P60"/>
      <c r="Q60"/>
      <c r="R60"/>
      <c r="S60"/>
      <c r="T60"/>
      <c r="U60"/>
      <c r="V60"/>
      <c r="W60"/>
      <c r="X60"/>
      <c r="Y60"/>
      <c r="Z60"/>
      <c r="AA60"/>
      <c r="AB60"/>
      <c r="AC60"/>
      <c r="AD60"/>
      <c r="AE60"/>
      <c r="AF60"/>
      <c r="AG60"/>
      <c r="AH60"/>
      <c r="AI60"/>
      <c r="AJ60"/>
      <c r="AK60" s="55"/>
      <c r="AL60"/>
      <c r="AM60"/>
      <c r="AN60"/>
    </row>
    <row r="61" spans="1:40" s="4" customFormat="1" ht="15" customHeight="1" x14ac:dyDescent="0.25">
      <c r="A61" s="55"/>
      <c r="B61"/>
      <c r="C61"/>
      <c r="D61"/>
      <c r="E61"/>
      <c r="F61"/>
      <c r="G61"/>
      <c r="H61"/>
      <c r="I61"/>
      <c r="J61"/>
      <c r="K61"/>
      <c r="L61"/>
      <c r="M61"/>
      <c r="N61"/>
      <c r="O61"/>
      <c r="P61"/>
      <c r="Q61"/>
      <c r="R61"/>
      <c r="S61"/>
      <c r="T61"/>
      <c r="U61"/>
      <c r="V61"/>
      <c r="W61"/>
      <c r="X61"/>
      <c r="Y61"/>
      <c r="Z61"/>
      <c r="AA61"/>
      <c r="AB61"/>
      <c r="AC61"/>
      <c r="AD61"/>
      <c r="AE61"/>
      <c r="AF61"/>
      <c r="AG61"/>
      <c r="AH61"/>
      <c r="AI61"/>
      <c r="AJ61"/>
      <c r="AK61" s="55"/>
      <c r="AL61"/>
      <c r="AM61"/>
      <c r="AN61"/>
    </row>
    <row r="62" spans="1:40" s="4" customFormat="1" ht="15" customHeight="1" x14ac:dyDescent="0.25">
      <c r="A62" s="55"/>
      <c r="B62"/>
      <c r="C62"/>
      <c r="D62"/>
      <c r="E62"/>
      <c r="F62"/>
      <c r="G62"/>
      <c r="H62"/>
      <c r="I62"/>
      <c r="J62"/>
      <c r="K62"/>
      <c r="L62"/>
      <c r="M62"/>
      <c r="N62"/>
      <c r="O62"/>
      <c r="P62"/>
      <c r="Q62"/>
      <c r="R62"/>
      <c r="S62"/>
      <c r="T62"/>
      <c r="U62"/>
      <c r="V62"/>
      <c r="W62"/>
      <c r="X62"/>
      <c r="Y62"/>
      <c r="Z62"/>
      <c r="AA62"/>
      <c r="AB62"/>
      <c r="AC62"/>
      <c r="AD62"/>
      <c r="AE62"/>
      <c r="AF62"/>
      <c r="AG62"/>
      <c r="AH62"/>
      <c r="AI62"/>
      <c r="AJ62"/>
      <c r="AK62" s="55"/>
      <c r="AL62"/>
      <c r="AM62"/>
      <c r="AN62"/>
    </row>
    <row r="63" spans="1:40" s="4" customFormat="1" ht="15" customHeight="1" x14ac:dyDescent="0.25">
      <c r="A63" s="55"/>
      <c r="B63"/>
      <c r="C63"/>
      <c r="D63"/>
      <c r="E63"/>
      <c r="F63"/>
      <c r="G63"/>
      <c r="H63"/>
      <c r="I63"/>
      <c r="J63"/>
      <c r="K63"/>
      <c r="L63"/>
      <c r="M63"/>
      <c r="N63"/>
      <c r="O63"/>
      <c r="P63"/>
      <c r="Q63"/>
      <c r="R63"/>
      <c r="S63"/>
      <c r="T63"/>
      <c r="U63"/>
      <c r="V63"/>
      <c r="W63"/>
      <c r="X63"/>
      <c r="Y63"/>
      <c r="Z63"/>
      <c r="AA63"/>
      <c r="AB63"/>
      <c r="AC63"/>
      <c r="AD63"/>
      <c r="AE63"/>
      <c r="AF63"/>
      <c r="AG63"/>
      <c r="AH63"/>
      <c r="AI63"/>
      <c r="AJ63"/>
      <c r="AK63" s="55"/>
      <c r="AL63"/>
      <c r="AM63"/>
      <c r="AN63"/>
    </row>
    <row r="64" spans="1:40" s="4" customFormat="1" ht="15" customHeight="1" x14ac:dyDescent="0.25">
      <c r="A64" s="55"/>
      <c r="B64"/>
      <c r="C64"/>
      <c r="D64"/>
      <c r="E64"/>
      <c r="F64"/>
      <c r="G64"/>
      <c r="H64"/>
      <c r="I64"/>
      <c r="J64"/>
      <c r="K64"/>
      <c r="L64"/>
      <c r="M64"/>
      <c r="N64"/>
      <c r="O64"/>
      <c r="P64"/>
      <c r="Q64"/>
      <c r="R64"/>
      <c r="S64"/>
      <c r="T64"/>
      <c r="U64"/>
      <c r="V64"/>
      <c r="W64"/>
      <c r="X64"/>
      <c r="Y64"/>
      <c r="Z64"/>
      <c r="AA64"/>
      <c r="AB64"/>
      <c r="AC64"/>
      <c r="AD64"/>
      <c r="AE64"/>
      <c r="AF64"/>
      <c r="AG64"/>
      <c r="AH64"/>
      <c r="AI64"/>
      <c r="AJ64"/>
      <c r="AK64" s="55"/>
      <c r="AL64"/>
      <c r="AM64"/>
      <c r="AN64"/>
    </row>
    <row r="65" spans="1:37" s="18" customFormat="1" ht="20.100000000000001" customHeight="1" x14ac:dyDescent="0.25">
      <c r="A65" s="56"/>
      <c r="B65" s="20"/>
      <c r="C65" s="19" t="s">
        <v>35</v>
      </c>
      <c r="D65" s="20"/>
      <c r="E65" s="20"/>
      <c r="F65" s="20"/>
      <c r="G65" s="20"/>
      <c r="H65" s="20"/>
      <c r="I65" s="20"/>
      <c r="J65" s="20"/>
      <c r="K65" s="20"/>
      <c r="L65" s="20"/>
      <c r="M65" s="20"/>
      <c r="N65" s="20"/>
      <c r="O65" s="20"/>
      <c r="P65" s="20"/>
      <c r="Q65" s="20"/>
      <c r="R65" s="20"/>
      <c r="S65" s="20"/>
      <c r="T65" s="20"/>
      <c r="U65" s="20"/>
      <c r="V65" s="26"/>
      <c r="W65" s="26"/>
      <c r="X65" s="26"/>
      <c r="Y65" s="26"/>
      <c r="Z65" s="26"/>
      <c r="AA65" s="26"/>
      <c r="AB65" s="26"/>
      <c r="AC65" s="26"/>
      <c r="AD65" s="26"/>
      <c r="AE65" s="26"/>
      <c r="AF65" s="26"/>
      <c r="AG65" s="26"/>
      <c r="AH65" s="26"/>
      <c r="AI65" s="26"/>
      <c r="AJ65" s="26"/>
      <c r="AK65" s="55"/>
    </row>
    <row r="66" spans="1:37" ht="15" customHeight="1" x14ac:dyDescent="0.25">
      <c r="A66" s="55"/>
      <c r="B66"/>
      <c r="C66"/>
      <c r="D66"/>
      <c r="E66"/>
      <c r="F66"/>
      <c r="G66"/>
      <c r="H66"/>
      <c r="I66"/>
      <c r="J66"/>
      <c r="K66"/>
      <c r="L66"/>
      <c r="M66"/>
      <c r="N66"/>
      <c r="O66"/>
      <c r="P66"/>
      <c r="Q66"/>
      <c r="R66"/>
      <c r="S66"/>
      <c r="T66"/>
      <c r="U66"/>
      <c r="V66"/>
      <c r="W66"/>
      <c r="X66"/>
      <c r="Y66"/>
      <c r="Z66"/>
      <c r="AA66"/>
      <c r="AB66"/>
      <c r="AC66"/>
      <c r="AD66"/>
      <c r="AE66"/>
      <c r="AF66"/>
      <c r="AG66"/>
      <c r="AH66"/>
      <c r="AI66"/>
      <c r="AJ66"/>
      <c r="AK66" s="55"/>
    </row>
    <row r="67" spans="1:37" ht="15" customHeight="1" x14ac:dyDescent="0.25">
      <c r="A67" s="55"/>
      <c r="B67" s="16" t="s">
        <v>79</v>
      </c>
      <c r="C67"/>
      <c r="D67"/>
      <c r="E67"/>
      <c r="F67"/>
      <c r="G67"/>
      <c r="H67"/>
      <c r="I67"/>
      <c r="J67"/>
      <c r="K67"/>
      <c r="L67"/>
      <c r="M67"/>
      <c r="N67"/>
      <c r="O67"/>
      <c r="P67"/>
      <c r="Q67"/>
      <c r="S67" s="16" t="s">
        <v>34</v>
      </c>
      <c r="U67"/>
      <c r="V67"/>
      <c r="W67"/>
      <c r="X67"/>
      <c r="Y67"/>
      <c r="Z67"/>
      <c r="AA67"/>
      <c r="AB67"/>
      <c r="AC67"/>
      <c r="AD67"/>
      <c r="AE67"/>
      <c r="AF67"/>
      <c r="AG67"/>
      <c r="AH67"/>
      <c r="AI67"/>
      <c r="AJ67"/>
      <c r="AK67" s="55"/>
    </row>
    <row r="68" spans="1:37" ht="15" customHeight="1" x14ac:dyDescent="0.25">
      <c r="A68" s="55"/>
      <c r="B68" s="16"/>
      <c r="C68"/>
      <c r="D68"/>
      <c r="E68"/>
      <c r="F68"/>
      <c r="G68"/>
      <c r="H68"/>
      <c r="I68"/>
      <c r="J68"/>
      <c r="K68"/>
      <c r="L68"/>
      <c r="M68"/>
      <c r="N68"/>
      <c r="O68"/>
      <c r="P68"/>
      <c r="Q68"/>
      <c r="R68" s="16"/>
      <c r="T68"/>
      <c r="U68"/>
      <c r="V68"/>
      <c r="W68"/>
      <c r="X68"/>
      <c r="Y68"/>
      <c r="Z68"/>
      <c r="AA68"/>
      <c r="AB68"/>
      <c r="AC68"/>
      <c r="AD68"/>
      <c r="AE68"/>
      <c r="AF68"/>
      <c r="AG68"/>
      <c r="AH68"/>
      <c r="AI68"/>
      <c r="AJ68"/>
      <c r="AK68" s="55"/>
    </row>
    <row r="69" spans="1:37" ht="15" customHeight="1" x14ac:dyDescent="0.25">
      <c r="A69" s="55"/>
      <c r="B69" s="16"/>
      <c r="C69"/>
      <c r="D69"/>
      <c r="E69"/>
      <c r="F69"/>
      <c r="G69"/>
      <c r="H69"/>
      <c r="I69"/>
      <c r="J69"/>
      <c r="K69"/>
      <c r="L69"/>
      <c r="M69"/>
      <c r="N69"/>
      <c r="O69"/>
      <c r="P69"/>
      <c r="Q69"/>
      <c r="R69" s="16"/>
      <c r="T69"/>
      <c r="U69"/>
      <c r="V69"/>
      <c r="W69"/>
      <c r="X69"/>
      <c r="Y69"/>
      <c r="Z69"/>
      <c r="AA69"/>
      <c r="AB69"/>
      <c r="AC69"/>
      <c r="AD69"/>
      <c r="AE69"/>
      <c r="AF69"/>
      <c r="AG69"/>
      <c r="AH69"/>
      <c r="AI69"/>
      <c r="AJ69"/>
      <c r="AK69" s="55"/>
    </row>
    <row r="70" spans="1:37" ht="15" customHeight="1" x14ac:dyDescent="0.25">
      <c r="A70" s="55"/>
      <c r="B70" s="16"/>
      <c r="C70"/>
      <c r="D70"/>
      <c r="E70"/>
      <c r="F70"/>
      <c r="G70"/>
      <c r="H70"/>
      <c r="I70"/>
      <c r="J70"/>
      <c r="K70"/>
      <c r="L70"/>
      <c r="M70"/>
      <c r="N70"/>
      <c r="O70"/>
      <c r="P70"/>
      <c r="Q70"/>
      <c r="R70" s="16"/>
      <c r="T70"/>
      <c r="U70"/>
      <c r="V70"/>
      <c r="W70"/>
      <c r="X70"/>
      <c r="Y70"/>
      <c r="Z70"/>
      <c r="AA70"/>
      <c r="AB70"/>
      <c r="AC70"/>
      <c r="AD70"/>
      <c r="AE70"/>
      <c r="AF70"/>
      <c r="AG70"/>
      <c r="AH70"/>
      <c r="AI70"/>
      <c r="AJ70"/>
      <c r="AK70" s="55"/>
    </row>
    <row r="71" spans="1:37" ht="15" customHeight="1" x14ac:dyDescent="0.25">
      <c r="A71" s="55"/>
      <c r="B71" s="16"/>
      <c r="C71"/>
      <c r="D71"/>
      <c r="E71"/>
      <c r="F71"/>
      <c r="G71"/>
      <c r="H71"/>
      <c r="I71"/>
      <c r="J71"/>
      <c r="K71"/>
      <c r="L71"/>
      <c r="M71"/>
      <c r="N71"/>
      <c r="O71"/>
      <c r="P71"/>
      <c r="Q71"/>
      <c r="R71" s="16"/>
      <c r="T71"/>
      <c r="U71"/>
      <c r="V71"/>
      <c r="W71"/>
      <c r="X71"/>
      <c r="Y71"/>
      <c r="Z71"/>
      <c r="AA71"/>
      <c r="AB71"/>
      <c r="AC71"/>
      <c r="AD71"/>
      <c r="AE71"/>
      <c r="AF71"/>
      <c r="AG71"/>
      <c r="AH71"/>
      <c r="AI71"/>
      <c r="AJ71"/>
      <c r="AK71" s="55"/>
    </row>
    <row r="72" spans="1:37" ht="15" customHeight="1" x14ac:dyDescent="0.25">
      <c r="A72" s="55"/>
      <c r="B72"/>
      <c r="C72"/>
      <c r="D72"/>
      <c r="E72"/>
      <c r="F72"/>
      <c r="G72"/>
      <c r="H72"/>
      <c r="I72"/>
      <c r="J72"/>
      <c r="K72"/>
      <c r="L72"/>
      <c r="M72"/>
      <c r="N72"/>
      <c r="O72"/>
      <c r="P72"/>
      <c r="Q72"/>
      <c r="R72"/>
      <c r="S72"/>
      <c r="T72"/>
      <c r="U72"/>
      <c r="V72"/>
      <c r="W72"/>
      <c r="X72"/>
      <c r="Y72"/>
      <c r="Z72"/>
      <c r="AA72"/>
      <c r="AB72"/>
      <c r="AC72"/>
      <c r="AD72"/>
      <c r="AE72"/>
      <c r="AF72"/>
      <c r="AG72"/>
      <c r="AH72"/>
      <c r="AI72"/>
      <c r="AJ72"/>
      <c r="AK72" s="55"/>
    </row>
    <row r="73" spans="1:37" ht="15" customHeight="1" x14ac:dyDescent="0.25">
      <c r="A73" s="55"/>
      <c r="B73"/>
      <c r="C73"/>
      <c r="D73"/>
      <c r="E73"/>
      <c r="F73"/>
      <c r="G73"/>
      <c r="H73"/>
      <c r="I73"/>
      <c r="J73"/>
      <c r="K73"/>
      <c r="L73"/>
      <c r="M73"/>
      <c r="N73"/>
      <c r="O73"/>
      <c r="P73"/>
      <c r="Q73"/>
      <c r="R73"/>
      <c r="S73"/>
      <c r="T73"/>
      <c r="U73"/>
      <c r="V73"/>
      <c r="W73"/>
      <c r="X73"/>
      <c r="Y73"/>
      <c r="Z73"/>
      <c r="AA73"/>
      <c r="AB73"/>
      <c r="AC73"/>
      <c r="AD73"/>
      <c r="AE73"/>
      <c r="AF73"/>
      <c r="AG73"/>
      <c r="AH73"/>
      <c r="AI73"/>
      <c r="AJ73"/>
      <c r="AK73" s="55"/>
    </row>
    <row r="74" spans="1:37" ht="15" customHeight="1" x14ac:dyDescent="0.25">
      <c r="A74" s="55"/>
      <c r="B74"/>
      <c r="C74"/>
      <c r="D74"/>
      <c r="E74"/>
      <c r="F74"/>
      <c r="G74"/>
      <c r="H74"/>
      <c r="I74"/>
      <c r="J74"/>
      <c r="K74"/>
      <c r="L74"/>
      <c r="M74"/>
      <c r="N74"/>
      <c r="O74"/>
      <c r="P74"/>
      <c r="Q74"/>
      <c r="R74"/>
      <c r="S74"/>
      <c r="T74"/>
      <c r="U74"/>
      <c r="V74"/>
      <c r="W74"/>
      <c r="X74"/>
      <c r="Y74"/>
      <c r="Z74"/>
      <c r="AA74"/>
      <c r="AB74"/>
      <c r="AC74"/>
      <c r="AD74"/>
      <c r="AE74"/>
      <c r="AF74"/>
      <c r="AG74"/>
      <c r="AH74"/>
      <c r="AI74"/>
      <c r="AJ74"/>
      <c r="AK74" s="55"/>
    </row>
    <row r="75" spans="1:37" ht="15" customHeight="1" x14ac:dyDescent="0.25">
      <c r="A75" s="55"/>
      <c r="B75"/>
      <c r="C75"/>
      <c r="D75"/>
      <c r="E75"/>
      <c r="F75"/>
      <c r="G75"/>
      <c r="H75"/>
      <c r="I75"/>
      <c r="J75"/>
      <c r="K75"/>
      <c r="L75"/>
      <c r="M75"/>
      <c r="N75"/>
      <c r="O75"/>
      <c r="P75"/>
      <c r="Q75"/>
      <c r="R75"/>
      <c r="S75"/>
      <c r="T75"/>
      <c r="U75"/>
      <c r="V75"/>
      <c r="W75"/>
      <c r="X75"/>
      <c r="Y75"/>
      <c r="Z75"/>
      <c r="AA75"/>
      <c r="AB75"/>
      <c r="AC75"/>
      <c r="AD75"/>
      <c r="AE75"/>
      <c r="AF75"/>
      <c r="AG75"/>
      <c r="AH75"/>
      <c r="AI75"/>
      <c r="AJ75"/>
      <c r="AK75" s="55"/>
    </row>
    <row r="76" spans="1:37" ht="15" customHeight="1" x14ac:dyDescent="0.25">
      <c r="A76" s="55"/>
      <c r="B76"/>
      <c r="C76"/>
      <c r="D76"/>
      <c r="E76"/>
      <c r="F76"/>
      <c r="G76"/>
      <c r="H76"/>
      <c r="I76"/>
      <c r="J76"/>
      <c r="K76"/>
      <c r="L76"/>
      <c r="M76"/>
      <c r="N76"/>
      <c r="O76"/>
      <c r="P76"/>
      <c r="Q76"/>
      <c r="R76"/>
      <c r="S76"/>
      <c r="T76"/>
      <c r="U76"/>
      <c r="V76"/>
      <c r="W76"/>
      <c r="X76"/>
      <c r="Y76"/>
      <c r="Z76"/>
      <c r="AA76"/>
      <c r="AB76"/>
      <c r="AC76"/>
      <c r="AD76"/>
      <c r="AE76"/>
      <c r="AF76"/>
      <c r="AG76"/>
      <c r="AH76"/>
      <c r="AI76"/>
      <c r="AJ76"/>
      <c r="AK76" s="55"/>
    </row>
    <row r="77" spans="1:37" ht="15" customHeight="1" x14ac:dyDescent="0.25">
      <c r="A77" s="55"/>
      <c r="B77"/>
      <c r="C77"/>
      <c r="D77"/>
      <c r="E77"/>
      <c r="F77"/>
      <c r="G77"/>
      <c r="H77"/>
      <c r="I77"/>
      <c r="J77"/>
      <c r="K77"/>
      <c r="L77"/>
      <c r="M77"/>
      <c r="N77"/>
      <c r="O77"/>
      <c r="P77"/>
      <c r="Q77"/>
      <c r="R77"/>
      <c r="S77"/>
      <c r="T77"/>
      <c r="U77"/>
      <c r="V77"/>
      <c r="W77"/>
      <c r="X77"/>
      <c r="Y77"/>
      <c r="Z77"/>
      <c r="AA77"/>
      <c r="AB77"/>
      <c r="AC77"/>
      <c r="AD77"/>
      <c r="AE77"/>
      <c r="AF77"/>
      <c r="AG77"/>
      <c r="AH77"/>
      <c r="AI77"/>
      <c r="AJ77"/>
      <c r="AK77" s="55"/>
    </row>
    <row r="78" spans="1:37" ht="15" customHeight="1" x14ac:dyDescent="0.25">
      <c r="A78" s="55"/>
      <c r="B78"/>
      <c r="C78"/>
      <c r="D78"/>
      <c r="E78"/>
      <c r="F78"/>
      <c r="G78"/>
      <c r="H78"/>
      <c r="I78"/>
      <c r="J78"/>
      <c r="K78"/>
      <c r="L78"/>
      <c r="M78"/>
      <c r="N78"/>
      <c r="O78"/>
      <c r="P78"/>
      <c r="Q78"/>
      <c r="R78"/>
      <c r="S78"/>
      <c r="T78"/>
      <c r="AK78" s="55"/>
    </row>
    <row r="79" spans="1:37" ht="15" customHeight="1" x14ac:dyDescent="0.25">
      <c r="A79" s="55"/>
      <c r="B79"/>
      <c r="C79"/>
      <c r="D79"/>
      <c r="E79"/>
      <c r="F79"/>
      <c r="G79"/>
      <c r="H79"/>
      <c r="I79"/>
      <c r="J79"/>
      <c r="K79"/>
      <c r="L79"/>
      <c r="M79"/>
      <c r="N79"/>
      <c r="O79"/>
      <c r="P79"/>
      <c r="Q79"/>
      <c r="R79"/>
      <c r="S79"/>
      <c r="T79"/>
      <c r="AK79" s="55"/>
    </row>
    <row r="80" spans="1:37" ht="15" customHeight="1" x14ac:dyDescent="0.25">
      <c r="A80" s="55"/>
      <c r="B80"/>
      <c r="C80"/>
      <c r="D80"/>
      <c r="E80"/>
      <c r="F80"/>
      <c r="G80"/>
      <c r="H80"/>
      <c r="I80"/>
      <c r="J80"/>
      <c r="K80"/>
      <c r="L80"/>
      <c r="M80"/>
      <c r="N80"/>
      <c r="O80"/>
      <c r="P80"/>
      <c r="Q80"/>
      <c r="R80"/>
      <c r="S80"/>
      <c r="T80"/>
      <c r="AK80" s="55"/>
    </row>
    <row r="81" spans="1:39" ht="15" customHeight="1" x14ac:dyDescent="0.25">
      <c r="A81" s="55"/>
      <c r="B81"/>
      <c r="C81"/>
      <c r="D81"/>
      <c r="E81"/>
      <c r="F81"/>
      <c r="G81"/>
      <c r="H81"/>
      <c r="I81"/>
      <c r="J81"/>
      <c r="K81"/>
      <c r="L81"/>
      <c r="M81"/>
      <c r="N81"/>
      <c r="O81"/>
      <c r="P81"/>
      <c r="Q81"/>
      <c r="R81"/>
      <c r="S81"/>
      <c r="T81"/>
      <c r="AK81" s="55"/>
    </row>
    <row r="82" spans="1:39" ht="15" customHeight="1" x14ac:dyDescent="0.25">
      <c r="A82" s="55"/>
      <c r="B82"/>
      <c r="C82"/>
      <c r="D82"/>
      <c r="E82"/>
      <c r="F82"/>
      <c r="G82"/>
      <c r="H82"/>
      <c r="I82"/>
      <c r="J82"/>
      <c r="K82"/>
      <c r="L82"/>
      <c r="M82"/>
      <c r="N82"/>
      <c r="O82"/>
      <c r="P82"/>
      <c r="Q82"/>
      <c r="R82"/>
      <c r="S82"/>
      <c r="T82"/>
      <c r="AK82" s="55"/>
    </row>
    <row r="83" spans="1:39" ht="15" customHeight="1" x14ac:dyDescent="0.25">
      <c r="A83" s="55"/>
      <c r="B83"/>
      <c r="C83"/>
      <c r="D83"/>
      <c r="E83"/>
      <c r="F83"/>
      <c r="G83"/>
      <c r="H83"/>
      <c r="I83"/>
      <c r="J83"/>
      <c r="K83"/>
      <c r="L83"/>
      <c r="M83"/>
      <c r="N83"/>
      <c r="O83"/>
      <c r="P83"/>
      <c r="Q83"/>
      <c r="R83"/>
      <c r="S83"/>
      <c r="T83"/>
      <c r="AK83" s="55"/>
    </row>
    <row r="84" spans="1:39" ht="15" customHeight="1" x14ac:dyDescent="0.25">
      <c r="A84" s="55"/>
      <c r="B84"/>
      <c r="C84"/>
      <c r="D84"/>
      <c r="E84"/>
      <c r="F84"/>
      <c r="G84"/>
      <c r="H84"/>
      <c r="I84"/>
      <c r="J84"/>
      <c r="K84"/>
      <c r="L84"/>
      <c r="M84"/>
      <c r="N84"/>
      <c r="O84"/>
      <c r="P84"/>
      <c r="Q84"/>
      <c r="R84"/>
      <c r="S84"/>
      <c r="T84"/>
      <c r="V84" s="14"/>
      <c r="W84" s="14"/>
      <c r="X84" s="14"/>
      <c r="Y84" s="14"/>
      <c r="Z84" s="14"/>
      <c r="AA84" s="14"/>
      <c r="AB84" s="14"/>
      <c r="AC84" s="14"/>
      <c r="AD84" s="14"/>
      <c r="AE84" s="14"/>
      <c r="AF84" s="14"/>
      <c r="AG84" s="14"/>
      <c r="AH84" s="14"/>
      <c r="AI84" s="14"/>
      <c r="AJ84" s="14"/>
      <c r="AK84" s="55"/>
    </row>
    <row r="85" spans="1:39" ht="15" customHeight="1" x14ac:dyDescent="0.25">
      <c r="A85" s="55"/>
      <c r="B85"/>
      <c r="C85"/>
      <c r="D85"/>
      <c r="E85"/>
      <c r="F85"/>
      <c r="G85"/>
      <c r="H85"/>
      <c r="I85"/>
      <c r="J85"/>
      <c r="K85"/>
      <c r="L85"/>
      <c r="M85"/>
      <c r="N85"/>
      <c r="O85"/>
      <c r="P85"/>
      <c r="Q85"/>
      <c r="R85"/>
      <c r="S85"/>
      <c r="T85"/>
      <c r="AK85" s="55"/>
    </row>
    <row r="86" spans="1:39" ht="15" customHeight="1" x14ac:dyDescent="0.25">
      <c r="A86" s="55"/>
      <c r="B86"/>
      <c r="C86"/>
      <c r="D86"/>
      <c r="E86"/>
      <c r="F86"/>
      <c r="G86"/>
      <c r="H86"/>
      <c r="I86"/>
      <c r="J86"/>
      <c r="K86"/>
      <c r="L86"/>
      <c r="M86"/>
      <c r="N86"/>
      <c r="O86"/>
      <c r="P86"/>
      <c r="Q86"/>
      <c r="R86"/>
      <c r="S86"/>
      <c r="T86"/>
      <c r="U86"/>
      <c r="V86"/>
      <c r="W86"/>
      <c r="X86"/>
      <c r="Y86"/>
      <c r="Z86"/>
      <c r="AA86"/>
      <c r="AB86"/>
      <c r="AC86"/>
      <c r="AD86"/>
      <c r="AE86"/>
      <c r="AF86"/>
      <c r="AG86"/>
      <c r="AH86"/>
      <c r="AI86"/>
      <c r="AJ86"/>
      <c r="AK86" s="55"/>
    </row>
    <row r="87" spans="1:39" ht="15" customHeight="1" x14ac:dyDescent="0.25">
      <c r="A87" s="55"/>
      <c r="B87"/>
      <c r="C87"/>
      <c r="D87"/>
      <c r="E87"/>
      <c r="F87"/>
      <c r="G87"/>
      <c r="H87"/>
      <c r="I87"/>
      <c r="J87"/>
      <c r="K87"/>
      <c r="L87"/>
      <c r="M87"/>
      <c r="N87"/>
      <c r="O87"/>
      <c r="P87"/>
      <c r="Q87"/>
      <c r="R87"/>
      <c r="S87"/>
      <c r="T87"/>
      <c r="U87"/>
      <c r="V87" s="7"/>
      <c r="W87" s="7"/>
      <c r="X87" s="7"/>
      <c r="Y87" s="7"/>
      <c r="Z87"/>
      <c r="AA87"/>
      <c r="AB87"/>
      <c r="AC87"/>
      <c r="AD87"/>
      <c r="AE87"/>
      <c r="AF87"/>
      <c r="AG87"/>
      <c r="AH87"/>
      <c r="AI87"/>
      <c r="AJ87"/>
      <c r="AK87" s="55"/>
    </row>
    <row r="88" spans="1:39" ht="15" customHeight="1" x14ac:dyDescent="0.25">
      <c r="A88" s="55"/>
      <c r="B88"/>
      <c r="C88"/>
      <c r="D88"/>
      <c r="E88"/>
      <c r="F88"/>
      <c r="G88"/>
      <c r="H88"/>
      <c r="I88"/>
      <c r="J88"/>
      <c r="K88"/>
      <c r="L88"/>
      <c r="M88"/>
      <c r="N88"/>
      <c r="O88"/>
      <c r="P88"/>
      <c r="Q88"/>
      <c r="R88"/>
      <c r="S88"/>
      <c r="T88"/>
      <c r="U88"/>
      <c r="Z88"/>
      <c r="AA88"/>
      <c r="AB88"/>
      <c r="AC88"/>
      <c r="AD88"/>
      <c r="AE88"/>
      <c r="AF88"/>
      <c r="AG88"/>
      <c r="AH88"/>
      <c r="AI88"/>
      <c r="AJ88"/>
      <c r="AK88" s="55"/>
    </row>
    <row r="89" spans="1:39" ht="15" customHeight="1" x14ac:dyDescent="0.25">
      <c r="A89" s="55"/>
      <c r="B89"/>
      <c r="C89"/>
      <c r="D89"/>
      <c r="E89"/>
      <c r="F89"/>
      <c r="G89"/>
      <c r="H89"/>
      <c r="I89"/>
      <c r="J89"/>
      <c r="K89"/>
      <c r="L89"/>
      <c r="M89"/>
      <c r="N89"/>
      <c r="O89"/>
      <c r="P89"/>
      <c r="Q89"/>
      <c r="R89"/>
      <c r="S89"/>
      <c r="T89"/>
      <c r="U89"/>
      <c r="V89"/>
      <c r="W89"/>
      <c r="X89"/>
      <c r="Y89"/>
      <c r="Z89"/>
      <c r="AA89"/>
      <c r="AB89"/>
      <c r="AC89"/>
      <c r="AD89"/>
      <c r="AE89"/>
      <c r="AF89"/>
      <c r="AG89"/>
      <c r="AH89"/>
      <c r="AI89"/>
      <c r="AJ89"/>
      <c r="AK89" s="55"/>
    </row>
    <row r="90" spans="1:39" ht="15" customHeight="1" x14ac:dyDescent="0.25">
      <c r="A90" s="55"/>
      <c r="B90"/>
      <c r="C90"/>
      <c r="D90"/>
      <c r="E90"/>
      <c r="F90"/>
      <c r="G90"/>
      <c r="H90"/>
      <c r="I90"/>
      <c r="J90"/>
      <c r="K90"/>
      <c r="L90"/>
      <c r="M90"/>
      <c r="N90"/>
      <c r="O90"/>
      <c r="P90"/>
      <c r="Q90"/>
      <c r="R90"/>
      <c r="S90"/>
      <c r="T90"/>
      <c r="U90"/>
      <c r="V90"/>
      <c r="W90"/>
      <c r="X90"/>
      <c r="Y90"/>
      <c r="Z90"/>
      <c r="AA90"/>
      <c r="AB90"/>
      <c r="AC90"/>
      <c r="AD90"/>
      <c r="AE90"/>
      <c r="AF90"/>
      <c r="AG90"/>
      <c r="AH90"/>
      <c r="AI90"/>
      <c r="AJ90"/>
      <c r="AK90" s="55"/>
    </row>
    <row r="91" spans="1:39" ht="15" customHeight="1" x14ac:dyDescent="0.25">
      <c r="A91" s="55"/>
      <c r="B91"/>
      <c r="C91"/>
      <c r="D91"/>
      <c r="E91"/>
      <c r="F91"/>
      <c r="G91"/>
      <c r="H91"/>
      <c r="I91"/>
      <c r="J91"/>
      <c r="K91"/>
      <c r="L91"/>
      <c r="M91"/>
      <c r="N91"/>
      <c r="O91"/>
      <c r="P91"/>
      <c r="Q91"/>
      <c r="R91"/>
      <c r="S91"/>
      <c r="T91"/>
      <c r="U91"/>
      <c r="V91"/>
      <c r="W91"/>
      <c r="X91"/>
      <c r="Y91"/>
      <c r="Z91"/>
      <c r="AA91"/>
      <c r="AB91"/>
      <c r="AC91"/>
      <c r="AD91"/>
      <c r="AE91"/>
      <c r="AF91"/>
      <c r="AG91"/>
      <c r="AH91"/>
      <c r="AI91"/>
      <c r="AJ91"/>
      <c r="AK91" s="55"/>
    </row>
    <row r="92" spans="1:39" ht="15" customHeight="1" x14ac:dyDescent="0.25">
      <c r="A92" s="55"/>
      <c r="B92"/>
      <c r="C92"/>
      <c r="D92"/>
      <c r="E92"/>
      <c r="F92"/>
      <c r="G92"/>
      <c r="H92"/>
      <c r="I92"/>
      <c r="J92"/>
      <c r="K92"/>
      <c r="L92"/>
      <c r="M92"/>
      <c r="N92"/>
      <c r="O92"/>
      <c r="P92"/>
      <c r="Q92"/>
      <c r="R92"/>
      <c r="S92"/>
      <c r="T92"/>
      <c r="U92"/>
      <c r="V92"/>
      <c r="W92"/>
      <c r="X92"/>
      <c r="Y92"/>
      <c r="Z92"/>
      <c r="AA92"/>
      <c r="AB92"/>
      <c r="AC92"/>
      <c r="AD92"/>
      <c r="AE92"/>
      <c r="AF92"/>
      <c r="AG92"/>
      <c r="AH92"/>
      <c r="AI92"/>
      <c r="AJ92"/>
      <c r="AK92" s="55"/>
    </row>
    <row r="93" spans="1:39" ht="15" customHeight="1" x14ac:dyDescent="0.25">
      <c r="A93" s="55"/>
      <c r="B93"/>
      <c r="C93"/>
      <c r="D93"/>
      <c r="E93"/>
      <c r="F93"/>
      <c r="G93"/>
      <c r="H93"/>
      <c r="I93"/>
      <c r="J93"/>
      <c r="K93"/>
      <c r="L93"/>
      <c r="M93"/>
      <c r="N93"/>
      <c r="O93"/>
      <c r="P93"/>
      <c r="Q93"/>
      <c r="R93"/>
      <c r="S93"/>
      <c r="T93"/>
      <c r="U93"/>
      <c r="V93"/>
      <c r="W93"/>
      <c r="X93"/>
      <c r="Y93"/>
      <c r="Z93"/>
      <c r="AA93"/>
      <c r="AB93"/>
      <c r="AC93"/>
      <c r="AD93"/>
      <c r="AE93"/>
      <c r="AF93"/>
      <c r="AG93"/>
      <c r="AH93"/>
      <c r="AI93"/>
      <c r="AJ93"/>
      <c r="AK93" s="55"/>
    </row>
    <row r="94" spans="1:39" ht="15" customHeight="1" x14ac:dyDescent="0.25">
      <c r="A94" s="55"/>
      <c r="B94"/>
      <c r="C94"/>
      <c r="D94"/>
      <c r="E94"/>
      <c r="F94"/>
      <c r="G94"/>
      <c r="H94"/>
      <c r="I94"/>
      <c r="J94"/>
      <c r="K94"/>
      <c r="L94"/>
      <c r="M94"/>
      <c r="N94"/>
      <c r="O94"/>
      <c r="P94"/>
      <c r="Q94"/>
      <c r="R94"/>
      <c r="S94"/>
      <c r="T94"/>
      <c r="U94"/>
      <c r="V94"/>
      <c r="W94"/>
      <c r="X94"/>
      <c r="Y94"/>
      <c r="Z94"/>
      <c r="AA94"/>
      <c r="AB94"/>
      <c r="AC94"/>
      <c r="AD94"/>
      <c r="AE94"/>
      <c r="AF94"/>
      <c r="AG94"/>
      <c r="AH94"/>
      <c r="AI94"/>
      <c r="AJ94"/>
      <c r="AK94" s="55"/>
    </row>
    <row r="95" spans="1:39" ht="15" customHeight="1" x14ac:dyDescent="0.25">
      <c r="A95" s="55"/>
      <c r="B95"/>
      <c r="C95"/>
      <c r="D95"/>
      <c r="E95"/>
      <c r="F95"/>
      <c r="G95"/>
      <c r="H95"/>
      <c r="I95"/>
      <c r="J95"/>
      <c r="K95"/>
      <c r="L95"/>
      <c r="M95"/>
      <c r="N95"/>
      <c r="O95"/>
      <c r="P95"/>
      <c r="Q95"/>
      <c r="R95"/>
      <c r="S95"/>
      <c r="T95"/>
      <c r="AK95" s="55"/>
      <c r="AL95" s="4"/>
      <c r="AM95" s="4"/>
    </row>
    <row r="96" spans="1:39" ht="15" customHeight="1" x14ac:dyDescent="0.25">
      <c r="A96" s="55"/>
      <c r="B96"/>
      <c r="C96"/>
      <c r="D96"/>
      <c r="E96"/>
      <c r="F96"/>
      <c r="G96"/>
      <c r="H96"/>
      <c r="I96"/>
      <c r="J96"/>
      <c r="K96"/>
      <c r="L96"/>
      <c r="M96"/>
      <c r="N96"/>
      <c r="O96"/>
      <c r="P96"/>
      <c r="Q96"/>
      <c r="R96"/>
      <c r="S96"/>
      <c r="T96"/>
      <c r="AK96" s="55"/>
      <c r="AL96" s="4"/>
      <c r="AM96" s="4"/>
    </row>
    <row r="97" spans="1:41" ht="15" customHeight="1" x14ac:dyDescent="0.25">
      <c r="A97" s="55"/>
      <c r="B97" s="2"/>
      <c r="C97"/>
      <c r="D97"/>
      <c r="E97"/>
      <c r="F97"/>
      <c r="G97"/>
      <c r="H97"/>
      <c r="I97"/>
      <c r="J97"/>
      <c r="K97"/>
      <c r="L97"/>
      <c r="M97"/>
      <c r="N97"/>
      <c r="O97"/>
      <c r="P97"/>
      <c r="Q97"/>
      <c r="R97"/>
      <c r="S97"/>
      <c r="T97"/>
      <c r="V97" s="14"/>
      <c r="W97" s="14"/>
      <c r="X97" s="14"/>
      <c r="Y97" s="14"/>
      <c r="Z97" s="14"/>
      <c r="AA97" s="14"/>
      <c r="AB97" s="14"/>
      <c r="AC97" s="14"/>
      <c r="AD97" s="14"/>
      <c r="AE97" s="14"/>
      <c r="AF97" s="14"/>
      <c r="AG97" s="14"/>
      <c r="AH97" s="14"/>
      <c r="AI97" s="14"/>
      <c r="AJ97" s="14"/>
      <c r="AK97" s="55"/>
      <c r="AL97" s="4"/>
      <c r="AM97" s="4"/>
    </row>
    <row r="98" spans="1:41" s="18" customFormat="1" ht="20.100000000000001" customHeight="1" x14ac:dyDescent="0.25">
      <c r="A98" s="56"/>
      <c r="B98" s="24"/>
      <c r="C98" s="23" t="s">
        <v>94</v>
      </c>
      <c r="D98" s="24"/>
      <c r="E98" s="24"/>
      <c r="F98" s="24"/>
      <c r="G98" s="24"/>
      <c r="H98" s="24"/>
      <c r="I98" s="24"/>
      <c r="J98" s="24"/>
      <c r="K98" s="24"/>
      <c r="L98" s="24"/>
      <c r="M98" s="24"/>
      <c r="N98" s="24"/>
      <c r="O98" s="24"/>
      <c r="P98" s="24"/>
      <c r="Q98" s="24"/>
      <c r="R98" s="24"/>
      <c r="S98" s="24"/>
      <c r="T98" s="24"/>
      <c r="U98" s="24"/>
      <c r="V98" s="26"/>
      <c r="W98" s="26"/>
      <c r="X98" s="26"/>
      <c r="Y98" s="26"/>
      <c r="Z98" s="26"/>
      <c r="AA98" s="26"/>
      <c r="AB98" s="26"/>
      <c r="AC98" s="26"/>
      <c r="AD98" s="26"/>
      <c r="AE98" s="26"/>
      <c r="AF98" s="26"/>
      <c r="AG98" s="26"/>
      <c r="AH98" s="26"/>
      <c r="AI98" s="26"/>
      <c r="AJ98" s="26"/>
      <c r="AK98" s="55"/>
      <c r="AL98" s="21"/>
      <c r="AM98" s="21"/>
    </row>
    <row r="99" spans="1:41" ht="15" customHeight="1" x14ac:dyDescent="0.25">
      <c r="A99" s="55"/>
      <c r="B99"/>
      <c r="C99"/>
      <c r="D99"/>
      <c r="E99"/>
      <c r="F99"/>
      <c r="G99"/>
      <c r="H99"/>
      <c r="I99"/>
      <c r="J99"/>
      <c r="K99"/>
      <c r="L99"/>
      <c r="M99"/>
      <c r="N99"/>
      <c r="O99"/>
      <c r="P99"/>
      <c r="Q99"/>
      <c r="R99"/>
      <c r="S99"/>
      <c r="T99"/>
      <c r="U99"/>
      <c r="V99"/>
      <c r="W99"/>
      <c r="X99"/>
      <c r="Y99"/>
      <c r="Z99"/>
      <c r="AA99"/>
      <c r="AB99"/>
      <c r="AC99"/>
      <c r="AD99"/>
      <c r="AE99"/>
      <c r="AF99"/>
      <c r="AG99"/>
      <c r="AH99"/>
      <c r="AI99"/>
      <c r="AJ99"/>
      <c r="AK99" s="55"/>
      <c r="AL99" s="4"/>
      <c r="AM99" s="4"/>
      <c r="AN99" s="4"/>
    </row>
    <row r="100" spans="1:41" ht="15" customHeight="1" x14ac:dyDescent="0.25">
      <c r="A100" s="55"/>
      <c r="B100" s="16"/>
      <c r="C100"/>
      <c r="D100"/>
      <c r="E100"/>
      <c r="F100"/>
      <c r="G100"/>
      <c r="H100"/>
      <c r="I100"/>
      <c r="J100"/>
      <c r="K100"/>
      <c r="L100" s="1"/>
      <c r="M100" s="1"/>
      <c r="N100" s="1"/>
      <c r="O100"/>
      <c r="P100"/>
      <c r="V100"/>
      <c r="W100"/>
      <c r="X100"/>
      <c r="Y100"/>
      <c r="Z100"/>
      <c r="AA100"/>
      <c r="AB100"/>
      <c r="AC100"/>
      <c r="AD100"/>
      <c r="AE100"/>
      <c r="AF100"/>
      <c r="AG100"/>
      <c r="AH100"/>
      <c r="AI100"/>
      <c r="AJ100"/>
      <c r="AK100" s="55"/>
      <c r="AL100" s="4"/>
      <c r="AM100" s="4"/>
      <c r="AN100" s="4"/>
    </row>
    <row r="101" spans="1:41" ht="15" customHeight="1" x14ac:dyDescent="0.25">
      <c r="A101" s="55"/>
      <c r="B101"/>
      <c r="C101"/>
      <c r="D101"/>
      <c r="E101"/>
      <c r="F101"/>
      <c r="G101"/>
      <c r="H101"/>
      <c r="I101"/>
      <c r="J101"/>
      <c r="K101"/>
      <c r="L101"/>
      <c r="M101"/>
      <c r="N101"/>
      <c r="O101"/>
      <c r="P101"/>
      <c r="Q101"/>
      <c r="R101"/>
      <c r="S101"/>
      <c r="T101"/>
      <c r="U101"/>
      <c r="V101"/>
      <c r="W101" s="6"/>
      <c r="X101" s="6"/>
      <c r="Y101" s="6"/>
      <c r="Z101" s="6"/>
      <c r="AA101" s="6"/>
      <c r="AB101" s="6"/>
      <c r="AC101" s="6"/>
      <c r="AD101" s="6"/>
      <c r="AE101" s="6"/>
      <c r="AF101" s="6"/>
      <c r="AG101" s="6"/>
      <c r="AH101" s="6"/>
      <c r="AI101" s="6"/>
      <c r="AJ101" s="6"/>
      <c r="AK101" s="64"/>
      <c r="AL101" s="4"/>
      <c r="AM101" s="4"/>
      <c r="AN101" s="4"/>
      <c r="AO101" s="4"/>
    </row>
    <row r="102" spans="1:41" ht="75" customHeight="1" x14ac:dyDescent="0.25">
      <c r="A102" s="55"/>
      <c r="B102" s="285" t="s">
        <v>30</v>
      </c>
      <c r="C102" s="286"/>
      <c r="D102" s="286"/>
      <c r="E102" s="286"/>
      <c r="F102" s="246"/>
      <c r="G102" s="246"/>
      <c r="H102" s="247"/>
      <c r="I102" s="182" t="s">
        <v>0</v>
      </c>
      <c r="J102" s="182">
        <v>2019</v>
      </c>
      <c r="K102" s="182">
        <v>2020</v>
      </c>
      <c r="L102" s="182">
        <v>2021</v>
      </c>
      <c r="M102" s="182">
        <v>2022</v>
      </c>
      <c r="N102" s="182">
        <v>2023</v>
      </c>
      <c r="O102" s="182">
        <v>2024</v>
      </c>
      <c r="P102" s="104" t="s">
        <v>102</v>
      </c>
      <c r="Q102" s="68" t="s">
        <v>108</v>
      </c>
      <c r="R102" s="67" t="s">
        <v>109</v>
      </c>
      <c r="S102"/>
      <c r="T102" s="6"/>
      <c r="U102" s="6"/>
      <c r="V102" s="6"/>
      <c r="W102" s="6"/>
      <c r="X102" s="6"/>
      <c r="Y102" s="6"/>
      <c r="Z102" s="6"/>
      <c r="AK102" s="55"/>
      <c r="AL102" s="4"/>
    </row>
    <row r="103" spans="1:41" ht="15" customHeight="1" x14ac:dyDescent="0.25">
      <c r="A103" s="55"/>
      <c r="B103" s="287" t="s">
        <v>18</v>
      </c>
      <c r="C103" s="288"/>
      <c r="D103" s="288"/>
      <c r="E103" s="288"/>
      <c r="F103" s="288"/>
      <c r="G103" s="288"/>
      <c r="H103" s="289"/>
      <c r="I103" s="28"/>
      <c r="J103" s="28"/>
      <c r="K103" s="28"/>
      <c r="L103" s="49"/>
      <c r="M103" s="49"/>
      <c r="N103" s="49"/>
      <c r="O103" s="49"/>
      <c r="P103" s="36"/>
      <c r="Q103" s="36"/>
      <c r="R103" s="35"/>
      <c r="S103" s="6"/>
      <c r="AK103" s="55"/>
    </row>
    <row r="104" spans="1:41" ht="15" customHeight="1" x14ac:dyDescent="0.25">
      <c r="A104" s="55"/>
      <c r="B104" s="290" t="s">
        <v>80</v>
      </c>
      <c r="C104" s="291"/>
      <c r="D104" s="291"/>
      <c r="E104" s="291"/>
      <c r="F104" s="291"/>
      <c r="G104" s="291"/>
      <c r="H104" s="292"/>
      <c r="I104" s="135">
        <v>383</v>
      </c>
      <c r="J104" s="136">
        <v>382</v>
      </c>
      <c r="K104" s="136">
        <v>386</v>
      </c>
      <c r="L104" s="73">
        <v>384</v>
      </c>
      <c r="M104" s="73">
        <v>324</v>
      </c>
      <c r="N104" s="73">
        <v>275</v>
      </c>
      <c r="O104" s="73">
        <v>279</v>
      </c>
      <c r="P104" s="37">
        <f>O104/$N$107</f>
        <v>0.38219178082191779</v>
      </c>
      <c r="Q104" s="37">
        <f>O104/R104</f>
        <v>1.3287612516073724E-2</v>
      </c>
      <c r="R104" s="71">
        <v>20997</v>
      </c>
      <c r="S104" s="6"/>
      <c r="AK104" s="55"/>
    </row>
    <row r="105" spans="1:41" ht="15" customHeight="1" x14ac:dyDescent="0.25">
      <c r="A105" s="55"/>
      <c r="B105" s="241" t="s">
        <v>75</v>
      </c>
      <c r="C105" s="242"/>
      <c r="D105" s="242"/>
      <c r="E105" s="242"/>
      <c r="F105" s="242"/>
      <c r="G105" s="242"/>
      <c r="H105" s="243"/>
      <c r="I105" s="29">
        <v>387</v>
      </c>
      <c r="J105" s="30">
        <v>446</v>
      </c>
      <c r="K105" s="30">
        <v>307</v>
      </c>
      <c r="L105" s="74">
        <v>385</v>
      </c>
      <c r="M105" s="74">
        <v>370</v>
      </c>
      <c r="N105" s="74">
        <v>393</v>
      </c>
      <c r="O105" s="74">
        <v>478</v>
      </c>
      <c r="P105" s="38">
        <f>O105/$N$107</f>
        <v>0.65479452054794518</v>
      </c>
      <c r="Q105" s="38">
        <f>O105/R105</f>
        <v>2.4646797978756317E-2</v>
      </c>
      <c r="R105" s="32">
        <v>19394</v>
      </c>
      <c r="S105" s="6"/>
      <c r="AK105" s="55"/>
    </row>
    <row r="106" spans="1:41" ht="15" customHeight="1" x14ac:dyDescent="0.25">
      <c r="A106" s="55"/>
      <c r="B106" s="223" t="s">
        <v>76</v>
      </c>
      <c r="C106" s="224"/>
      <c r="D106" s="224"/>
      <c r="E106" s="224"/>
      <c r="F106" s="224"/>
      <c r="G106" s="224"/>
      <c r="H106" s="225"/>
      <c r="I106" s="137">
        <v>42</v>
      </c>
      <c r="J106" s="138">
        <v>48</v>
      </c>
      <c r="K106" s="138">
        <v>36</v>
      </c>
      <c r="L106" s="139">
        <v>51</v>
      </c>
      <c r="M106" s="139">
        <v>46</v>
      </c>
      <c r="N106" s="139">
        <v>62</v>
      </c>
      <c r="O106" s="139">
        <v>85</v>
      </c>
      <c r="P106" s="39">
        <f>O106/$N$107</f>
        <v>0.11643835616438356</v>
      </c>
      <c r="Q106" s="39">
        <f>O106/R106</f>
        <v>1.5279525435915873E-2</v>
      </c>
      <c r="R106" s="72">
        <v>5563</v>
      </c>
      <c r="S106" s="6"/>
      <c r="AK106" s="55"/>
    </row>
    <row r="107" spans="1:41" ht="15" customHeight="1" x14ac:dyDescent="0.25">
      <c r="A107" s="55"/>
      <c r="B107" s="258" t="s">
        <v>32</v>
      </c>
      <c r="C107" s="259"/>
      <c r="D107" s="259"/>
      <c r="E107" s="259"/>
      <c r="F107" s="259"/>
      <c r="G107" s="259"/>
      <c r="H107" s="247"/>
      <c r="I107" s="132">
        <f t="shared" ref="I107:O107" si="4">SUM(I104:I106)</f>
        <v>812</v>
      </c>
      <c r="J107" s="132">
        <f t="shared" si="4"/>
        <v>876</v>
      </c>
      <c r="K107" s="132">
        <f t="shared" si="4"/>
        <v>729</v>
      </c>
      <c r="L107" s="132">
        <f t="shared" si="4"/>
        <v>820</v>
      </c>
      <c r="M107" s="132">
        <f t="shared" si="4"/>
        <v>740</v>
      </c>
      <c r="N107" s="132">
        <f t="shared" si="4"/>
        <v>730</v>
      </c>
      <c r="O107" s="132">
        <f t="shared" si="4"/>
        <v>842</v>
      </c>
      <c r="P107" s="180">
        <f>M107/$M$107</f>
        <v>1</v>
      </c>
      <c r="Q107" s="133">
        <f>O107/R107</f>
        <v>1.8322670496583541E-2</v>
      </c>
      <c r="R107" s="134">
        <f>SUM(R104:R106)</f>
        <v>45954</v>
      </c>
      <c r="S107" s="6"/>
      <c r="AK107" s="55"/>
    </row>
    <row r="108" spans="1:41" ht="15" customHeight="1" x14ac:dyDescent="0.25">
      <c r="A108" s="55"/>
      <c r="B108" s="293" t="s">
        <v>28</v>
      </c>
      <c r="C108" s="246"/>
      <c r="D108" s="246"/>
      <c r="E108" s="246"/>
      <c r="F108" s="246"/>
      <c r="G108" s="246"/>
      <c r="H108" s="247"/>
      <c r="I108" s="125">
        <v>1</v>
      </c>
      <c r="J108" s="125">
        <v>0</v>
      </c>
      <c r="K108" s="125">
        <v>2</v>
      </c>
      <c r="L108" s="126">
        <v>1</v>
      </c>
      <c r="M108" s="126">
        <v>1</v>
      </c>
      <c r="N108" s="126">
        <v>0</v>
      </c>
      <c r="O108" s="126">
        <v>1</v>
      </c>
      <c r="P108" s="3"/>
      <c r="Q108" s="3"/>
      <c r="S108" s="6"/>
      <c r="AK108" s="55"/>
    </row>
    <row r="109" spans="1:41" ht="15" customHeight="1" x14ac:dyDescent="0.25">
      <c r="A109" s="55"/>
      <c r="B109" s="293" t="s">
        <v>9</v>
      </c>
      <c r="C109" s="246"/>
      <c r="D109" s="246"/>
      <c r="E109" s="246"/>
      <c r="F109" s="246"/>
      <c r="G109" s="246"/>
      <c r="H109" s="247"/>
      <c r="I109" s="31">
        <v>343</v>
      </c>
      <c r="J109" s="25">
        <v>356</v>
      </c>
      <c r="K109" s="25">
        <v>438</v>
      </c>
      <c r="L109" s="105">
        <v>336</v>
      </c>
      <c r="M109" s="105">
        <v>260</v>
      </c>
      <c r="N109" s="105">
        <v>188</v>
      </c>
      <c r="O109" s="105">
        <v>318</v>
      </c>
      <c r="P109" s="3"/>
      <c r="Q109" s="3"/>
      <c r="S109" s="6"/>
      <c r="AK109" s="55"/>
    </row>
    <row r="110" spans="1:41" ht="15" customHeight="1" x14ac:dyDescent="0.25">
      <c r="A110" s="55"/>
      <c r="B110" s="258" t="s">
        <v>3</v>
      </c>
      <c r="C110" s="259"/>
      <c r="D110" s="259"/>
      <c r="E110" s="259"/>
      <c r="F110" s="259"/>
      <c r="G110" s="259"/>
      <c r="H110" s="247"/>
      <c r="I110" s="46">
        <f t="shared" ref="I110:O110" si="5">SUM(I107:I109)</f>
        <v>1156</v>
      </c>
      <c r="J110" s="46">
        <f t="shared" si="5"/>
        <v>1232</v>
      </c>
      <c r="K110" s="46">
        <f t="shared" si="5"/>
        <v>1169</v>
      </c>
      <c r="L110" s="46">
        <f t="shared" si="5"/>
        <v>1157</v>
      </c>
      <c r="M110" s="46">
        <f t="shared" si="5"/>
        <v>1001</v>
      </c>
      <c r="N110" s="46">
        <f t="shared" si="5"/>
        <v>918</v>
      </c>
      <c r="O110" s="46">
        <f t="shared" si="5"/>
        <v>1161</v>
      </c>
      <c r="P110" s="3"/>
      <c r="Q110" s="3"/>
      <c r="S110" s="6"/>
      <c r="AK110" s="55"/>
    </row>
    <row r="111" spans="1:41" ht="15" customHeight="1" x14ac:dyDescent="0.3">
      <c r="A111" s="55"/>
      <c r="B111"/>
      <c r="C111"/>
      <c r="D111"/>
      <c r="E111"/>
      <c r="F111"/>
      <c r="G111"/>
      <c r="H111"/>
      <c r="I111"/>
      <c r="J111"/>
      <c r="K111"/>
      <c r="L111" s="78"/>
      <c r="M111" s="78"/>
      <c r="N111" s="78"/>
      <c r="O111"/>
      <c r="P111"/>
      <c r="R111"/>
      <c r="S111"/>
      <c r="T111"/>
      <c r="U111"/>
      <c r="V111"/>
      <c r="W111" s="6"/>
      <c r="X111" s="6"/>
      <c r="Y111" s="6"/>
      <c r="Z111" s="6"/>
      <c r="AA111" s="6"/>
      <c r="AB111" s="6"/>
      <c r="AC111" s="6"/>
      <c r="AD111" s="6"/>
      <c r="AE111" s="6"/>
      <c r="AF111" s="6"/>
      <c r="AG111" s="6"/>
      <c r="AH111" s="6"/>
      <c r="AI111" s="6"/>
      <c r="AJ111" s="6"/>
      <c r="AK111" s="64"/>
      <c r="AL111" s="4"/>
      <c r="AM111" s="4"/>
      <c r="AN111" s="4"/>
      <c r="AO111" s="4"/>
    </row>
    <row r="112" spans="1:41" ht="15" customHeight="1" x14ac:dyDescent="0.25">
      <c r="A112" s="55"/>
      <c r="B112"/>
      <c r="C112"/>
      <c r="D112"/>
      <c r="E112"/>
      <c r="F112"/>
      <c r="G112"/>
      <c r="H112"/>
      <c r="I112"/>
      <c r="J112"/>
      <c r="K112"/>
      <c r="L112"/>
      <c r="M112"/>
      <c r="N112"/>
      <c r="O112"/>
      <c r="P112"/>
      <c r="Q112"/>
      <c r="R112"/>
      <c r="S112"/>
      <c r="T112"/>
      <c r="U112"/>
      <c r="V112"/>
      <c r="W112" s="9"/>
      <c r="X112" s="9"/>
      <c r="Y112" s="9"/>
      <c r="Z112" s="9"/>
      <c r="AA112" s="9"/>
      <c r="AB112" s="9"/>
      <c r="AC112" s="9"/>
      <c r="AD112" s="9"/>
      <c r="AE112" s="9"/>
      <c r="AF112" s="9"/>
      <c r="AG112" s="9"/>
      <c r="AH112" s="9"/>
      <c r="AI112" s="9"/>
      <c r="AJ112" s="9"/>
      <c r="AK112" s="65"/>
      <c r="AL112" s="4"/>
      <c r="AM112" s="4"/>
      <c r="AN112" s="4"/>
      <c r="AO112" s="4"/>
    </row>
    <row r="113" spans="1:41" s="18" customFormat="1" ht="20.100000000000001" customHeight="1" x14ac:dyDescent="0.25">
      <c r="A113" s="56"/>
      <c r="B113" s="20"/>
      <c r="C113" s="19" t="s">
        <v>36</v>
      </c>
      <c r="D113" s="20"/>
      <c r="E113" s="20"/>
      <c r="F113" s="20"/>
      <c r="G113" s="20"/>
      <c r="H113" s="20"/>
      <c r="I113" s="20"/>
      <c r="J113" s="20"/>
      <c r="K113" s="20"/>
      <c r="L113" s="20"/>
      <c r="M113" s="20"/>
      <c r="N113" s="20"/>
      <c r="O113" s="20"/>
      <c r="P113" s="20"/>
      <c r="Q113" s="20"/>
      <c r="R113" s="20"/>
      <c r="S113" s="20"/>
      <c r="T113" s="20"/>
      <c r="U113" s="20"/>
      <c r="V113" s="20"/>
      <c r="W113" s="26"/>
      <c r="X113" s="26"/>
      <c r="Y113" s="26"/>
      <c r="Z113" s="26"/>
      <c r="AA113" s="26"/>
      <c r="AB113" s="26"/>
      <c r="AC113" s="26"/>
      <c r="AD113" s="26"/>
      <c r="AE113" s="26"/>
      <c r="AF113" s="26"/>
      <c r="AG113" s="26"/>
      <c r="AH113" s="26"/>
      <c r="AI113" s="26"/>
      <c r="AJ113" s="26"/>
      <c r="AK113" s="56"/>
      <c r="AL113" s="21"/>
      <c r="AM113" s="21"/>
      <c r="AN113" s="21"/>
      <c r="AO113" s="21"/>
    </row>
    <row r="114" spans="1:41" ht="15" customHeight="1" x14ac:dyDescent="0.25">
      <c r="A114" s="55"/>
      <c r="B114"/>
      <c r="C114"/>
      <c r="D114"/>
      <c r="E114"/>
      <c r="F114"/>
      <c r="G114"/>
      <c r="H114"/>
      <c r="I114"/>
      <c r="J114"/>
      <c r="K114"/>
      <c r="L114"/>
      <c r="M114"/>
      <c r="N114"/>
      <c r="O114"/>
      <c r="P114"/>
      <c r="Q114"/>
      <c r="R114"/>
      <c r="S114"/>
      <c r="T114"/>
      <c r="U114"/>
      <c r="V114"/>
      <c r="AK114" s="55"/>
      <c r="AL114" s="4"/>
      <c r="AM114" s="4"/>
      <c r="AN114" s="4"/>
      <c r="AO114" s="4"/>
    </row>
    <row r="115" spans="1:41" ht="75" customHeight="1" x14ac:dyDescent="0.25">
      <c r="A115" s="55"/>
      <c r="B115" s="283" t="s">
        <v>30</v>
      </c>
      <c r="C115" s="284"/>
      <c r="D115" s="284"/>
      <c r="E115" s="284"/>
      <c r="F115" s="246"/>
      <c r="G115" s="246"/>
      <c r="H115" s="247"/>
      <c r="I115" s="183" t="s">
        <v>0</v>
      </c>
      <c r="J115" s="183" t="s">
        <v>1</v>
      </c>
      <c r="K115" s="183" t="s">
        <v>2</v>
      </c>
      <c r="L115" s="183">
        <v>2021</v>
      </c>
      <c r="M115" s="183">
        <v>2022</v>
      </c>
      <c r="N115" s="183">
        <v>2023</v>
      </c>
      <c r="O115" s="183">
        <v>2024</v>
      </c>
      <c r="P115" s="104" t="s">
        <v>103</v>
      </c>
      <c r="Q115" s="68" t="s">
        <v>108</v>
      </c>
      <c r="R115" s="67" t="s">
        <v>109</v>
      </c>
      <c r="S115"/>
      <c r="T115"/>
      <c r="U115"/>
      <c r="V115"/>
      <c r="AK115" s="55"/>
      <c r="AL115" s="4"/>
      <c r="AM115" s="4"/>
      <c r="AN115" s="4"/>
      <c r="AO115" s="4"/>
    </row>
    <row r="116" spans="1:41" x14ac:dyDescent="0.25">
      <c r="A116" s="55"/>
      <c r="B116" s="263" t="s">
        <v>24</v>
      </c>
      <c r="C116" s="242"/>
      <c r="D116" s="242"/>
      <c r="E116" s="242"/>
      <c r="F116" s="242"/>
      <c r="G116" s="242"/>
      <c r="H116" s="243"/>
      <c r="I116" s="47">
        <v>8</v>
      </c>
      <c r="J116" s="47">
        <v>10</v>
      </c>
      <c r="K116" s="47">
        <v>6</v>
      </c>
      <c r="L116" s="47">
        <v>10</v>
      </c>
      <c r="M116" s="47">
        <v>6</v>
      </c>
      <c r="N116" s="47">
        <v>10</v>
      </c>
      <c r="O116" s="47">
        <v>11</v>
      </c>
      <c r="P116" s="43">
        <f t="shared" ref="P116:P121" si="6">O116/$O$121</f>
        <v>1.3064133016627079E-2</v>
      </c>
      <c r="Q116" s="54">
        <f>O116/R116</f>
        <v>1.0183299389002036E-3</v>
      </c>
      <c r="R116" s="40">
        <v>10802</v>
      </c>
      <c r="S116"/>
      <c r="T116"/>
      <c r="U116"/>
      <c r="V116"/>
      <c r="AK116" s="55"/>
      <c r="AL116" s="4"/>
      <c r="AM116" s="4"/>
      <c r="AN116" s="4"/>
      <c r="AO116" s="4"/>
    </row>
    <row r="117" spans="1:41" x14ac:dyDescent="0.25">
      <c r="A117" s="55"/>
      <c r="B117" s="263" t="s">
        <v>25</v>
      </c>
      <c r="C117" s="242"/>
      <c r="D117" s="242"/>
      <c r="E117" s="242"/>
      <c r="F117" s="242"/>
      <c r="G117" s="242"/>
      <c r="H117" s="243"/>
      <c r="I117" s="47">
        <v>532</v>
      </c>
      <c r="J117" s="47">
        <v>567</v>
      </c>
      <c r="K117" s="47">
        <v>439</v>
      </c>
      <c r="L117" s="47">
        <v>533</v>
      </c>
      <c r="M117" s="47">
        <v>435</v>
      </c>
      <c r="N117" s="47">
        <v>484</v>
      </c>
      <c r="O117" s="47">
        <v>504</v>
      </c>
      <c r="P117" s="44">
        <f t="shared" si="6"/>
        <v>0.59857482185273159</v>
      </c>
      <c r="Q117" s="54">
        <f>(O117+O118)/R117</f>
        <v>2.6071638285378743E-2</v>
      </c>
      <c r="R117" s="27">
        <v>25545</v>
      </c>
      <c r="S117"/>
      <c r="T117"/>
      <c r="U117"/>
      <c r="V117"/>
      <c r="AK117" s="55"/>
      <c r="AL117" s="4"/>
      <c r="AM117" s="4"/>
      <c r="AN117" s="4"/>
      <c r="AO117" s="4"/>
    </row>
    <row r="118" spans="1:41" x14ac:dyDescent="0.25">
      <c r="A118" s="55"/>
      <c r="B118" s="263" t="s">
        <v>78</v>
      </c>
      <c r="C118" s="242"/>
      <c r="D118" s="242"/>
      <c r="E118" s="242"/>
      <c r="F118" s="242"/>
      <c r="G118" s="242"/>
      <c r="H118" s="243"/>
      <c r="I118" s="47">
        <v>13</v>
      </c>
      <c r="J118" s="47">
        <v>41</v>
      </c>
      <c r="K118" s="47">
        <v>61</v>
      </c>
      <c r="L118" s="47">
        <v>78</v>
      </c>
      <c r="M118" s="47">
        <v>127</v>
      </c>
      <c r="N118" s="47">
        <v>128</v>
      </c>
      <c r="O118" s="47">
        <v>162</v>
      </c>
      <c r="P118" s="44">
        <f t="shared" si="6"/>
        <v>0.19239904988123516</v>
      </c>
      <c r="Q118" s="106" t="s">
        <v>77</v>
      </c>
      <c r="R118" s="123" t="s">
        <v>77</v>
      </c>
      <c r="S118"/>
      <c r="T118"/>
      <c r="U118"/>
      <c r="V118"/>
      <c r="AK118" s="55"/>
      <c r="AL118" s="4"/>
      <c r="AM118" s="4"/>
      <c r="AN118" s="4"/>
      <c r="AO118" s="4"/>
    </row>
    <row r="119" spans="1:41" x14ac:dyDescent="0.25">
      <c r="A119" s="55"/>
      <c r="B119" s="263" t="s">
        <v>26</v>
      </c>
      <c r="C119" s="242"/>
      <c r="D119" s="242"/>
      <c r="E119" s="242"/>
      <c r="F119" s="242"/>
      <c r="G119" s="242"/>
      <c r="H119" s="243"/>
      <c r="I119" s="47">
        <v>251</v>
      </c>
      <c r="J119" s="47">
        <v>253</v>
      </c>
      <c r="K119" s="47">
        <v>218</v>
      </c>
      <c r="L119" s="47">
        <v>196</v>
      </c>
      <c r="M119" s="47">
        <v>162</v>
      </c>
      <c r="N119" s="47">
        <v>103</v>
      </c>
      <c r="O119" s="47">
        <v>159</v>
      </c>
      <c r="P119" s="44">
        <f t="shared" si="6"/>
        <v>0.18883610451306412</v>
      </c>
      <c r="Q119" s="54">
        <f>O119/R119</f>
        <v>2.0075757575757577E-2</v>
      </c>
      <c r="R119" s="27">
        <v>7920</v>
      </c>
      <c r="S119"/>
      <c r="T119"/>
      <c r="U119"/>
      <c r="V119"/>
      <c r="AK119" s="55"/>
      <c r="AL119" s="4"/>
      <c r="AM119" s="4"/>
      <c r="AN119" s="4"/>
      <c r="AO119" s="4"/>
    </row>
    <row r="120" spans="1:41" x14ac:dyDescent="0.25">
      <c r="A120" s="55"/>
      <c r="B120" s="263" t="s">
        <v>27</v>
      </c>
      <c r="C120" s="242"/>
      <c r="D120" s="242"/>
      <c r="E120" s="242"/>
      <c r="F120" s="242"/>
      <c r="G120" s="242"/>
      <c r="H120" s="243"/>
      <c r="I120" s="47">
        <v>8</v>
      </c>
      <c r="J120" s="47">
        <v>5</v>
      </c>
      <c r="K120" s="47">
        <v>5</v>
      </c>
      <c r="L120" s="47">
        <v>3</v>
      </c>
      <c r="M120" s="47">
        <v>10</v>
      </c>
      <c r="N120" s="47">
        <v>5</v>
      </c>
      <c r="O120" s="47">
        <v>6</v>
      </c>
      <c r="P120" s="45">
        <f t="shared" si="6"/>
        <v>7.1258907363420431E-3</v>
      </c>
      <c r="Q120" s="54">
        <f>O120/R120</f>
        <v>3.5566093657379964E-3</v>
      </c>
      <c r="R120" s="41">
        <v>1687</v>
      </c>
      <c r="S120"/>
      <c r="T120"/>
      <c r="U120"/>
      <c r="V120"/>
      <c r="AK120" s="55"/>
      <c r="AL120" s="4"/>
      <c r="AM120" s="4"/>
      <c r="AN120" s="4"/>
      <c r="AO120" s="4"/>
    </row>
    <row r="121" spans="1:41" x14ac:dyDescent="0.25">
      <c r="A121" s="55"/>
      <c r="B121" s="258" t="s">
        <v>81</v>
      </c>
      <c r="C121" s="259"/>
      <c r="D121" s="259"/>
      <c r="E121" s="259"/>
      <c r="F121" s="259"/>
      <c r="G121" s="259"/>
      <c r="H121" s="247"/>
      <c r="I121" s="10">
        <f>SUM(I116:I120)</f>
        <v>812</v>
      </c>
      <c r="J121" s="10">
        <f t="shared" ref="J121:K121" si="7">SUM(J116:J120)</f>
        <v>876</v>
      </c>
      <c r="K121" s="10">
        <f t="shared" si="7"/>
        <v>729</v>
      </c>
      <c r="L121" s="10">
        <f t="shared" ref="L121:M121" si="8">SUM(L116:L120)</f>
        <v>820</v>
      </c>
      <c r="M121" s="10">
        <f t="shared" si="8"/>
        <v>740</v>
      </c>
      <c r="N121" s="10">
        <f t="shared" ref="N121:O121" si="9">SUM(N116:N120)</f>
        <v>730</v>
      </c>
      <c r="O121" s="10">
        <f t="shared" si="9"/>
        <v>842</v>
      </c>
      <c r="P121" s="180">
        <f t="shared" si="6"/>
        <v>1</v>
      </c>
      <c r="Q121" s="69">
        <f>O121/R121</f>
        <v>1.8322670496583541E-2</v>
      </c>
      <c r="R121" s="66">
        <f>SUM(R116:R120)</f>
        <v>45954</v>
      </c>
      <c r="S121" s="208"/>
      <c r="T121"/>
      <c r="U121"/>
      <c r="V121"/>
      <c r="AK121" s="55"/>
      <c r="AL121" s="4"/>
      <c r="AM121" s="4"/>
      <c r="AN121" s="4"/>
      <c r="AO121" s="4"/>
    </row>
    <row r="122" spans="1:41" x14ac:dyDescent="0.25">
      <c r="A122" s="55"/>
      <c r="B122" s="279" t="s">
        <v>28</v>
      </c>
      <c r="C122" s="272"/>
      <c r="D122" s="272"/>
      <c r="E122" s="272"/>
      <c r="F122" s="272"/>
      <c r="G122" s="272"/>
      <c r="H122" s="273"/>
      <c r="I122" s="48">
        <v>1</v>
      </c>
      <c r="J122" s="48">
        <v>0</v>
      </c>
      <c r="K122" s="48">
        <v>2</v>
      </c>
      <c r="L122" s="48">
        <v>1</v>
      </c>
      <c r="M122" s="48">
        <v>1</v>
      </c>
      <c r="N122" s="10">
        <v>0</v>
      </c>
      <c r="O122" s="10">
        <v>1</v>
      </c>
      <c r="P122" s="102"/>
      <c r="Q122"/>
      <c r="R122"/>
      <c r="S122"/>
      <c r="T122"/>
      <c r="U122"/>
      <c r="V122"/>
      <c r="AK122" s="55"/>
      <c r="AL122" s="4"/>
      <c r="AM122" s="4"/>
      <c r="AN122" s="4"/>
      <c r="AO122" s="4"/>
    </row>
    <row r="123" spans="1:41" x14ac:dyDescent="0.25">
      <c r="A123" s="55"/>
      <c r="B123" s="280" t="s">
        <v>9</v>
      </c>
      <c r="C123" s="246"/>
      <c r="D123" s="246"/>
      <c r="E123" s="246"/>
      <c r="F123" s="246"/>
      <c r="G123" s="246"/>
      <c r="H123" s="247"/>
      <c r="I123" s="70"/>
      <c r="J123" s="70"/>
      <c r="K123" s="70"/>
      <c r="L123" s="70"/>
      <c r="M123" s="70"/>
      <c r="N123" s="103"/>
      <c r="O123" s="103"/>
      <c r="P123" s="81"/>
      <c r="Q123"/>
      <c r="R123"/>
      <c r="S123"/>
      <c r="T123"/>
      <c r="U123"/>
      <c r="V123"/>
      <c r="AK123" s="55"/>
      <c r="AL123" s="4"/>
      <c r="AM123" s="4"/>
      <c r="AN123" s="4"/>
      <c r="AO123" s="4"/>
    </row>
    <row r="124" spans="1:41" x14ac:dyDescent="0.25">
      <c r="A124" s="55"/>
      <c r="B124" s="263" t="s">
        <v>25</v>
      </c>
      <c r="C124" s="242"/>
      <c r="D124" s="242"/>
      <c r="E124" s="242"/>
      <c r="F124" s="242"/>
      <c r="G124" s="242"/>
      <c r="H124" s="243"/>
      <c r="I124" s="47">
        <v>114</v>
      </c>
      <c r="J124" s="47">
        <v>110</v>
      </c>
      <c r="K124" s="47">
        <v>142</v>
      </c>
      <c r="L124" s="47">
        <v>111</v>
      </c>
      <c r="M124" s="47">
        <v>86</v>
      </c>
      <c r="N124" s="47">
        <v>73</v>
      </c>
      <c r="O124" s="47">
        <v>191</v>
      </c>
      <c r="P124" s="44">
        <f>O124/$O$127</f>
        <v>0.60062893081761004</v>
      </c>
      <c r="Q124"/>
      <c r="R124"/>
      <c r="S124"/>
      <c r="T124"/>
      <c r="U124"/>
      <c r="V124"/>
      <c r="AK124" s="55"/>
      <c r="AL124" s="4"/>
      <c r="AM124" s="4"/>
      <c r="AN124" s="4"/>
      <c r="AO124" s="4"/>
    </row>
    <row r="125" spans="1:41" x14ac:dyDescent="0.25">
      <c r="A125" s="55"/>
      <c r="B125" s="263" t="s">
        <v>26</v>
      </c>
      <c r="C125" s="242"/>
      <c r="D125" s="242"/>
      <c r="E125" s="242"/>
      <c r="F125" s="242"/>
      <c r="G125" s="242"/>
      <c r="H125" s="243"/>
      <c r="I125" s="47">
        <v>222</v>
      </c>
      <c r="J125" s="47">
        <v>241</v>
      </c>
      <c r="K125" s="47">
        <v>288</v>
      </c>
      <c r="L125" s="47">
        <v>216</v>
      </c>
      <c r="M125" s="47">
        <v>162</v>
      </c>
      <c r="N125" s="47">
        <v>108</v>
      </c>
      <c r="O125" s="47">
        <v>96</v>
      </c>
      <c r="P125" s="44">
        <f>O125/$O$127</f>
        <v>0.30188679245283018</v>
      </c>
      <c r="Q125"/>
      <c r="R125"/>
      <c r="S125"/>
      <c r="T125"/>
      <c r="U125"/>
      <c r="V125"/>
      <c r="AK125" s="55"/>
      <c r="AL125" s="4"/>
      <c r="AM125" s="4"/>
      <c r="AN125" s="4"/>
      <c r="AO125" s="4"/>
    </row>
    <row r="126" spans="1:41" x14ac:dyDescent="0.25">
      <c r="A126" s="55"/>
      <c r="B126" s="263" t="s">
        <v>27</v>
      </c>
      <c r="C126" s="242"/>
      <c r="D126" s="242"/>
      <c r="E126" s="242"/>
      <c r="F126" s="242"/>
      <c r="G126" s="242"/>
      <c r="H126" s="243"/>
      <c r="I126" s="47">
        <v>7</v>
      </c>
      <c r="J126" s="47">
        <v>5</v>
      </c>
      <c r="K126" s="47">
        <v>8</v>
      </c>
      <c r="L126" s="47">
        <v>9</v>
      </c>
      <c r="M126" s="47">
        <v>12</v>
      </c>
      <c r="N126" s="47">
        <v>7</v>
      </c>
      <c r="O126" s="47">
        <v>31</v>
      </c>
      <c r="P126" s="45">
        <f>O126/$O$127</f>
        <v>9.7484276729559755E-2</v>
      </c>
      <c r="Q126"/>
      <c r="R126"/>
      <c r="S126"/>
      <c r="T126"/>
      <c r="U126"/>
      <c r="V126"/>
      <c r="AK126" s="55"/>
      <c r="AL126" s="4"/>
      <c r="AM126" s="4"/>
      <c r="AN126" s="4"/>
      <c r="AO126" s="4"/>
    </row>
    <row r="127" spans="1:41" x14ac:dyDescent="0.25">
      <c r="A127" s="55"/>
      <c r="B127" s="258" t="s">
        <v>31</v>
      </c>
      <c r="C127" s="259"/>
      <c r="D127" s="259"/>
      <c r="E127" s="259"/>
      <c r="F127" s="259"/>
      <c r="G127" s="259"/>
      <c r="H127" s="247"/>
      <c r="I127" s="10">
        <f t="shared" ref="I127:M127" si="10">SUM(I124:I126)</f>
        <v>343</v>
      </c>
      <c r="J127" s="10">
        <f t="shared" si="10"/>
        <v>356</v>
      </c>
      <c r="K127" s="10">
        <f t="shared" si="10"/>
        <v>438</v>
      </c>
      <c r="L127" s="10">
        <f t="shared" si="10"/>
        <v>336</v>
      </c>
      <c r="M127" s="10">
        <f t="shared" si="10"/>
        <v>260</v>
      </c>
      <c r="N127" s="10">
        <f t="shared" ref="N127:O127" si="11">SUM(N124:N126)</f>
        <v>188</v>
      </c>
      <c r="O127" s="10">
        <f t="shared" si="11"/>
        <v>318</v>
      </c>
      <c r="P127" s="180">
        <f>O127/$O$127</f>
        <v>1</v>
      </c>
      <c r="Q127"/>
      <c r="R127"/>
      <c r="S127"/>
      <c r="T127"/>
      <c r="U127"/>
      <c r="V127"/>
      <c r="AK127" s="55"/>
      <c r="AL127" s="4"/>
      <c r="AM127" s="4"/>
      <c r="AN127" s="4"/>
      <c r="AO127" s="4"/>
    </row>
    <row r="128" spans="1:41" x14ac:dyDescent="0.25">
      <c r="A128" s="55"/>
      <c r="B128" s="271" t="s">
        <v>3</v>
      </c>
      <c r="C128" s="272"/>
      <c r="D128" s="272"/>
      <c r="E128" s="272"/>
      <c r="F128" s="272"/>
      <c r="G128" s="272"/>
      <c r="H128" s="273"/>
      <c r="I128" s="10">
        <f t="shared" ref="I128:M128" si="12">I127+I122+I121</f>
        <v>1156</v>
      </c>
      <c r="J128" s="83">
        <f t="shared" si="12"/>
        <v>1232</v>
      </c>
      <c r="K128" s="83">
        <f t="shared" si="12"/>
        <v>1169</v>
      </c>
      <c r="L128" s="83">
        <f t="shared" si="12"/>
        <v>1157</v>
      </c>
      <c r="M128" s="83">
        <f t="shared" si="12"/>
        <v>1001</v>
      </c>
      <c r="N128" s="83">
        <f t="shared" ref="N128:O128" si="13">N127+N122+N121</f>
        <v>918</v>
      </c>
      <c r="O128" s="83">
        <f t="shared" si="13"/>
        <v>1161</v>
      </c>
      <c r="P128"/>
      <c r="Q128"/>
      <c r="S128"/>
      <c r="T128"/>
      <c r="U128"/>
      <c r="V128"/>
      <c r="AK128" s="55"/>
      <c r="AL128" s="4"/>
      <c r="AM128" s="4"/>
      <c r="AN128" s="4"/>
      <c r="AO128" s="4"/>
    </row>
    <row r="129" spans="1:41" ht="18.75" x14ac:dyDescent="0.3">
      <c r="A129" s="55"/>
      <c r="B129" s="33" t="s">
        <v>95</v>
      </c>
      <c r="C129"/>
      <c r="D129"/>
      <c r="E129"/>
      <c r="F129"/>
      <c r="G129"/>
      <c r="H129"/>
      <c r="I129"/>
      <c r="J129"/>
      <c r="K129"/>
      <c r="L129"/>
      <c r="M129"/>
      <c r="N129"/>
      <c r="O129" s="78"/>
      <c r="P129"/>
      <c r="Q129"/>
      <c r="R129"/>
      <c r="S129"/>
      <c r="T129"/>
      <c r="U129"/>
      <c r="V129"/>
      <c r="AK129" s="55"/>
      <c r="AL129" s="4"/>
      <c r="AM129" s="4"/>
      <c r="AN129" s="4"/>
      <c r="AO129" s="4"/>
    </row>
    <row r="130" spans="1:41" x14ac:dyDescent="0.25">
      <c r="A130" s="55"/>
      <c r="B130"/>
      <c r="C130"/>
      <c r="D130"/>
      <c r="E130"/>
      <c r="F130"/>
      <c r="G130"/>
      <c r="H130"/>
      <c r="I130"/>
      <c r="J130"/>
      <c r="K130"/>
      <c r="L130"/>
      <c r="M130"/>
      <c r="N130"/>
      <c r="O130"/>
      <c r="P130"/>
      <c r="Q130"/>
      <c r="R130"/>
      <c r="S130"/>
      <c r="T130"/>
      <c r="U130"/>
      <c r="V130"/>
      <c r="AK130" s="55"/>
      <c r="AL130" s="4"/>
      <c r="AM130" s="4"/>
      <c r="AN130" s="4"/>
      <c r="AO130" s="4"/>
    </row>
    <row r="131" spans="1:41" ht="18.75" x14ac:dyDescent="0.25">
      <c r="A131" s="55"/>
      <c r="B131" s="23"/>
      <c r="C131" s="23" t="s">
        <v>37</v>
      </c>
      <c r="D131" s="24"/>
      <c r="E131" s="24"/>
      <c r="F131" s="24"/>
      <c r="G131" s="24"/>
      <c r="H131" s="24"/>
      <c r="I131" s="24"/>
      <c r="J131" s="24"/>
      <c r="K131" s="24"/>
      <c r="L131" s="24"/>
      <c r="M131" s="24"/>
      <c r="N131" s="24"/>
      <c r="O131" s="24"/>
      <c r="P131" s="24"/>
      <c r="Q131" s="24"/>
      <c r="R131" s="24"/>
      <c r="S131" s="24"/>
      <c r="T131" s="24"/>
      <c r="U131" s="24"/>
      <c r="V131" s="17"/>
      <c r="W131" s="17"/>
      <c r="X131" s="17"/>
      <c r="Y131" s="17"/>
      <c r="Z131" s="17"/>
      <c r="AA131" s="17"/>
      <c r="AB131" s="17"/>
      <c r="AC131" s="17"/>
      <c r="AD131" s="17"/>
      <c r="AE131" s="17"/>
      <c r="AF131" s="17"/>
      <c r="AG131" s="17"/>
      <c r="AH131" s="17"/>
      <c r="AI131" s="17"/>
      <c r="AJ131" s="17"/>
      <c r="AK131" s="55"/>
      <c r="AL131" s="4"/>
      <c r="AM131" s="4"/>
      <c r="AN131" s="4"/>
    </row>
    <row r="132" spans="1:41" x14ac:dyDescent="0.25">
      <c r="A132" s="55"/>
      <c r="B132" s="1"/>
      <c r="C132"/>
      <c r="D132"/>
      <c r="E132"/>
      <c r="F132"/>
      <c r="G132"/>
      <c r="H132"/>
      <c r="I132"/>
      <c r="J132"/>
      <c r="K132"/>
      <c r="L132"/>
      <c r="M132"/>
      <c r="N132"/>
      <c r="O132"/>
      <c r="P132"/>
      <c r="Q132" s="1"/>
      <c r="R132"/>
      <c r="S132"/>
      <c r="T132"/>
      <c r="U132"/>
      <c r="AK132" s="55"/>
      <c r="AL132" s="4"/>
      <c r="AM132" s="4"/>
      <c r="AN132" s="4"/>
    </row>
    <row r="133" spans="1:41" x14ac:dyDescent="0.25">
      <c r="A133" s="55"/>
      <c r="B133" s="274" t="s">
        <v>65</v>
      </c>
      <c r="C133" s="275"/>
      <c r="D133" s="275"/>
      <c r="E133" s="275"/>
      <c r="F133" s="275"/>
      <c r="G133" s="275"/>
      <c r="H133" s="276"/>
      <c r="I133" s="250">
        <v>2018</v>
      </c>
      <c r="J133" s="251"/>
      <c r="K133" s="251"/>
      <c r="L133" s="252"/>
      <c r="M133" s="250" t="s">
        <v>1</v>
      </c>
      <c r="N133" s="281"/>
      <c r="O133" s="281"/>
      <c r="P133" s="282"/>
      <c r="Q133" s="250">
        <v>2020</v>
      </c>
      <c r="R133" s="251"/>
      <c r="S133" s="251"/>
      <c r="T133" s="252"/>
      <c r="U133" s="250">
        <v>2021</v>
      </c>
      <c r="V133" s="251"/>
      <c r="W133" s="251"/>
      <c r="X133" s="252"/>
      <c r="Y133" s="250">
        <v>2022</v>
      </c>
      <c r="Z133" s="251"/>
      <c r="AA133" s="251"/>
      <c r="AB133" s="252"/>
      <c r="AC133" s="250">
        <v>2023</v>
      </c>
      <c r="AD133" s="251"/>
      <c r="AE133" s="251"/>
      <c r="AF133" s="252"/>
      <c r="AG133" s="250">
        <v>2024</v>
      </c>
      <c r="AH133" s="251"/>
      <c r="AI133" s="251"/>
      <c r="AJ133" s="252"/>
      <c r="AK133" s="55"/>
    </row>
    <row r="134" spans="1:41" ht="15" customHeight="1" x14ac:dyDescent="0.25">
      <c r="A134" s="55"/>
      <c r="B134" s="277"/>
      <c r="C134" s="278"/>
      <c r="D134" s="278"/>
      <c r="E134" s="278"/>
      <c r="F134" s="278"/>
      <c r="G134" s="278"/>
      <c r="H134" s="273"/>
      <c r="I134" s="145" t="s">
        <v>22</v>
      </c>
      <c r="J134" s="146" t="s">
        <v>21</v>
      </c>
      <c r="K134" s="146" t="s">
        <v>20</v>
      </c>
      <c r="L134" s="127" t="s">
        <v>19</v>
      </c>
      <c r="M134" s="145" t="s">
        <v>22</v>
      </c>
      <c r="N134" s="146" t="s">
        <v>21</v>
      </c>
      <c r="O134" s="146" t="s">
        <v>20</v>
      </c>
      <c r="P134" s="127" t="s">
        <v>19</v>
      </c>
      <c r="Q134" s="145" t="s">
        <v>22</v>
      </c>
      <c r="R134" s="146" t="s">
        <v>21</v>
      </c>
      <c r="S134" s="146" t="s">
        <v>20</v>
      </c>
      <c r="T134" s="127" t="s">
        <v>19</v>
      </c>
      <c r="U134" s="145" t="s">
        <v>22</v>
      </c>
      <c r="V134" s="146" t="s">
        <v>21</v>
      </c>
      <c r="W134" s="146" t="s">
        <v>20</v>
      </c>
      <c r="X134" s="127" t="s">
        <v>19</v>
      </c>
      <c r="Y134" s="145" t="s">
        <v>22</v>
      </c>
      <c r="Z134" s="146" t="s">
        <v>21</v>
      </c>
      <c r="AA134" s="146" t="s">
        <v>20</v>
      </c>
      <c r="AB134" s="127" t="s">
        <v>19</v>
      </c>
      <c r="AC134" s="145" t="s">
        <v>22</v>
      </c>
      <c r="AD134" s="146" t="s">
        <v>21</v>
      </c>
      <c r="AE134" s="146" t="s">
        <v>20</v>
      </c>
      <c r="AF134" s="127" t="s">
        <v>19</v>
      </c>
      <c r="AG134" s="145" t="s">
        <v>22</v>
      </c>
      <c r="AH134" s="146" t="s">
        <v>21</v>
      </c>
      <c r="AI134" s="146" t="s">
        <v>20</v>
      </c>
      <c r="AJ134" s="127" t="s">
        <v>19</v>
      </c>
      <c r="AK134" s="55"/>
    </row>
    <row r="135" spans="1:41" ht="15" customHeight="1" x14ac:dyDescent="0.25">
      <c r="A135" s="55"/>
      <c r="B135" s="257" t="s">
        <v>12</v>
      </c>
      <c r="C135" s="239"/>
      <c r="D135" s="239"/>
      <c r="E135" s="239"/>
      <c r="F135" s="239"/>
      <c r="G135" s="239"/>
      <c r="H135" s="240"/>
      <c r="I135" s="140">
        <v>0</v>
      </c>
      <c r="J135" s="108">
        <v>0</v>
      </c>
      <c r="K135" s="108">
        <v>1</v>
      </c>
      <c r="L135" s="108">
        <v>19</v>
      </c>
      <c r="M135" s="107">
        <v>0</v>
      </c>
      <c r="N135" s="108">
        <v>3</v>
      </c>
      <c r="O135" s="108">
        <v>1</v>
      </c>
      <c r="P135" s="108">
        <v>8</v>
      </c>
      <c r="Q135" s="107">
        <v>0</v>
      </c>
      <c r="R135" s="108">
        <v>1</v>
      </c>
      <c r="S135" s="108">
        <v>3</v>
      </c>
      <c r="T135" s="108">
        <v>15</v>
      </c>
      <c r="U135" s="107">
        <v>0</v>
      </c>
      <c r="V135" s="108">
        <v>1</v>
      </c>
      <c r="W135" s="108">
        <v>2</v>
      </c>
      <c r="X135" s="108">
        <v>10</v>
      </c>
      <c r="Y135" s="107">
        <v>0</v>
      </c>
      <c r="Z135" s="108">
        <v>1</v>
      </c>
      <c r="AA135" s="108">
        <v>1</v>
      </c>
      <c r="AB135" s="162">
        <v>13</v>
      </c>
      <c r="AC135" s="107">
        <v>0</v>
      </c>
      <c r="AD135" s="108">
        <v>4</v>
      </c>
      <c r="AE135" s="108">
        <v>1</v>
      </c>
      <c r="AF135" s="162">
        <v>5</v>
      </c>
      <c r="AG135" s="107">
        <v>0</v>
      </c>
      <c r="AH135" s="108">
        <v>1</v>
      </c>
      <c r="AI135" s="108">
        <v>3</v>
      </c>
      <c r="AJ135" s="162">
        <v>9</v>
      </c>
      <c r="AK135" s="55"/>
    </row>
    <row r="136" spans="1:41" ht="15" customHeight="1" x14ac:dyDescent="0.25">
      <c r="A136" s="55"/>
      <c r="B136" s="257" t="s">
        <v>7</v>
      </c>
      <c r="C136" s="239"/>
      <c r="D136" s="239"/>
      <c r="E136" s="239"/>
      <c r="F136" s="239"/>
      <c r="G136" s="239"/>
      <c r="H136" s="240"/>
      <c r="I136" s="141">
        <v>1</v>
      </c>
      <c r="J136" s="110">
        <v>24</v>
      </c>
      <c r="K136" s="110">
        <v>21</v>
      </c>
      <c r="L136" s="110">
        <v>69</v>
      </c>
      <c r="M136" s="109">
        <v>2</v>
      </c>
      <c r="N136" s="110">
        <v>33</v>
      </c>
      <c r="O136" s="110">
        <v>37</v>
      </c>
      <c r="P136" s="110">
        <v>77</v>
      </c>
      <c r="Q136" s="109">
        <v>1</v>
      </c>
      <c r="R136" s="110">
        <v>17</v>
      </c>
      <c r="S136" s="110">
        <v>25</v>
      </c>
      <c r="T136" s="110">
        <v>66</v>
      </c>
      <c r="U136" s="109">
        <v>0</v>
      </c>
      <c r="V136" s="110">
        <v>33</v>
      </c>
      <c r="W136" s="110">
        <v>21</v>
      </c>
      <c r="X136" s="110">
        <v>66</v>
      </c>
      <c r="Y136" s="109">
        <v>2</v>
      </c>
      <c r="Z136" s="110">
        <v>21</v>
      </c>
      <c r="AA136" s="110">
        <v>29</v>
      </c>
      <c r="AB136" s="163">
        <v>65</v>
      </c>
      <c r="AC136" s="109">
        <v>0</v>
      </c>
      <c r="AD136" s="110">
        <v>51</v>
      </c>
      <c r="AE136" s="110">
        <v>43</v>
      </c>
      <c r="AF136" s="163">
        <v>66</v>
      </c>
      <c r="AG136" s="109">
        <v>0</v>
      </c>
      <c r="AH136" s="110">
        <v>51</v>
      </c>
      <c r="AI136" s="110">
        <v>40</v>
      </c>
      <c r="AJ136" s="163">
        <v>109</v>
      </c>
      <c r="AK136" s="55"/>
    </row>
    <row r="137" spans="1:41" ht="15" customHeight="1" x14ac:dyDescent="0.25">
      <c r="A137" s="55"/>
      <c r="B137" s="257" t="s">
        <v>82</v>
      </c>
      <c r="C137" s="262"/>
      <c r="D137" s="262"/>
      <c r="E137" s="262"/>
      <c r="F137" s="262"/>
      <c r="G137" s="239"/>
      <c r="H137" s="240"/>
      <c r="I137" s="141">
        <v>1</v>
      </c>
      <c r="J137" s="110">
        <v>31</v>
      </c>
      <c r="K137" s="110">
        <v>36</v>
      </c>
      <c r="L137" s="110">
        <v>167</v>
      </c>
      <c r="M137" s="109">
        <v>2</v>
      </c>
      <c r="N137" s="110">
        <v>37</v>
      </c>
      <c r="O137" s="110">
        <v>31</v>
      </c>
      <c r="P137" s="110">
        <v>161</v>
      </c>
      <c r="Q137" s="109">
        <v>2</v>
      </c>
      <c r="R137" s="110">
        <v>27</v>
      </c>
      <c r="S137" s="110">
        <v>35</v>
      </c>
      <c r="T137" s="110">
        <v>141</v>
      </c>
      <c r="U137" s="109">
        <v>2</v>
      </c>
      <c r="V137" s="110">
        <v>37</v>
      </c>
      <c r="W137" s="110">
        <v>40</v>
      </c>
      <c r="X137" s="110">
        <v>162</v>
      </c>
      <c r="Y137" s="109">
        <v>2</v>
      </c>
      <c r="Z137" s="110">
        <v>27</v>
      </c>
      <c r="AA137" s="110">
        <v>43</v>
      </c>
      <c r="AB137" s="163">
        <v>123</v>
      </c>
      <c r="AC137" s="109">
        <v>1</v>
      </c>
      <c r="AD137" s="110">
        <v>34</v>
      </c>
      <c r="AE137" s="110">
        <v>51</v>
      </c>
      <c r="AF137" s="163">
        <v>92</v>
      </c>
      <c r="AG137" s="109">
        <v>0</v>
      </c>
      <c r="AH137" s="110">
        <v>26</v>
      </c>
      <c r="AI137" s="110">
        <v>25</v>
      </c>
      <c r="AJ137" s="163">
        <v>120</v>
      </c>
      <c r="AK137" s="55"/>
    </row>
    <row r="138" spans="1:41" ht="15" customHeight="1" x14ac:dyDescent="0.25">
      <c r="A138" s="55"/>
      <c r="B138" s="257" t="s">
        <v>14</v>
      </c>
      <c r="C138" s="239"/>
      <c r="D138" s="239"/>
      <c r="E138" s="239"/>
      <c r="F138" s="239"/>
      <c r="G138" s="239"/>
      <c r="H138" s="240"/>
      <c r="I138" s="141">
        <v>0</v>
      </c>
      <c r="J138" s="110">
        <v>3</v>
      </c>
      <c r="K138" s="110">
        <v>4</v>
      </c>
      <c r="L138" s="110">
        <v>23</v>
      </c>
      <c r="M138" s="109">
        <v>0</v>
      </c>
      <c r="N138" s="110">
        <v>6</v>
      </c>
      <c r="O138" s="110">
        <v>4</v>
      </c>
      <c r="P138" s="110">
        <v>18</v>
      </c>
      <c r="Q138" s="109">
        <v>0</v>
      </c>
      <c r="R138" s="110">
        <v>6</v>
      </c>
      <c r="S138" s="110">
        <v>8</v>
      </c>
      <c r="T138" s="110">
        <v>17</v>
      </c>
      <c r="U138" s="109">
        <v>0</v>
      </c>
      <c r="V138" s="110">
        <v>3</v>
      </c>
      <c r="W138" s="110">
        <v>5</v>
      </c>
      <c r="X138" s="110">
        <v>23</v>
      </c>
      <c r="Y138" s="109">
        <v>0</v>
      </c>
      <c r="Z138" s="110">
        <v>5</v>
      </c>
      <c r="AA138" s="110">
        <v>9</v>
      </c>
      <c r="AB138" s="163">
        <v>19</v>
      </c>
      <c r="AC138" s="109">
        <v>0</v>
      </c>
      <c r="AD138" s="110">
        <v>8</v>
      </c>
      <c r="AE138" s="110">
        <v>3</v>
      </c>
      <c r="AF138" s="163">
        <v>21</v>
      </c>
      <c r="AG138" s="109">
        <v>0</v>
      </c>
      <c r="AH138" s="110">
        <v>3</v>
      </c>
      <c r="AI138" s="110">
        <v>6</v>
      </c>
      <c r="AJ138" s="163">
        <v>15</v>
      </c>
      <c r="AK138" s="55"/>
    </row>
    <row r="139" spans="1:41" ht="15" customHeight="1" x14ac:dyDescent="0.25">
      <c r="A139" s="55"/>
      <c r="B139" s="257" t="s">
        <v>8</v>
      </c>
      <c r="C139" s="239"/>
      <c r="D139" s="239"/>
      <c r="E139" s="239"/>
      <c r="F139" s="239"/>
      <c r="G139" s="239"/>
      <c r="H139" s="240"/>
      <c r="I139" s="141">
        <v>1</v>
      </c>
      <c r="J139" s="110">
        <v>31</v>
      </c>
      <c r="K139" s="110">
        <v>24</v>
      </c>
      <c r="L139" s="110">
        <v>60</v>
      </c>
      <c r="M139" s="109">
        <v>3</v>
      </c>
      <c r="N139" s="110">
        <v>42</v>
      </c>
      <c r="O139" s="110">
        <v>22</v>
      </c>
      <c r="P139" s="110">
        <v>64</v>
      </c>
      <c r="Q139" s="109">
        <v>1</v>
      </c>
      <c r="R139" s="110">
        <v>16</v>
      </c>
      <c r="S139" s="110">
        <v>15</v>
      </c>
      <c r="T139" s="110">
        <v>53</v>
      </c>
      <c r="U139" s="109">
        <v>0</v>
      </c>
      <c r="V139" s="110">
        <v>19</v>
      </c>
      <c r="W139" s="110">
        <v>12</v>
      </c>
      <c r="X139" s="110">
        <v>37</v>
      </c>
      <c r="Y139" s="109">
        <v>3</v>
      </c>
      <c r="Z139" s="110">
        <v>18</v>
      </c>
      <c r="AA139" s="110">
        <v>33</v>
      </c>
      <c r="AB139" s="163">
        <v>59</v>
      </c>
      <c r="AC139" s="109">
        <v>0</v>
      </c>
      <c r="AD139" s="110">
        <v>23</v>
      </c>
      <c r="AE139" s="110">
        <v>22</v>
      </c>
      <c r="AF139" s="163">
        <v>58</v>
      </c>
      <c r="AG139" s="109">
        <v>2</v>
      </c>
      <c r="AH139" s="110">
        <v>25</v>
      </c>
      <c r="AI139" s="110">
        <v>20</v>
      </c>
      <c r="AJ139" s="163">
        <v>65</v>
      </c>
      <c r="AK139" s="55"/>
    </row>
    <row r="140" spans="1:41" ht="15" customHeight="1" x14ac:dyDescent="0.25">
      <c r="A140" s="55"/>
      <c r="B140" s="257" t="s">
        <v>13</v>
      </c>
      <c r="C140" s="239"/>
      <c r="D140" s="239"/>
      <c r="E140" s="239"/>
      <c r="F140" s="239"/>
      <c r="G140" s="239"/>
      <c r="H140" s="240"/>
      <c r="I140" s="141">
        <v>0</v>
      </c>
      <c r="J140" s="110">
        <v>9</v>
      </c>
      <c r="K140" s="110">
        <v>4</v>
      </c>
      <c r="L140" s="110">
        <v>29</v>
      </c>
      <c r="M140" s="109">
        <v>1</v>
      </c>
      <c r="N140" s="110">
        <v>8</v>
      </c>
      <c r="O140" s="110">
        <v>6</v>
      </c>
      <c r="P140" s="110">
        <v>41</v>
      </c>
      <c r="Q140" s="109">
        <v>0</v>
      </c>
      <c r="R140" s="110">
        <v>9</v>
      </c>
      <c r="S140" s="110">
        <v>7</v>
      </c>
      <c r="T140" s="110">
        <v>26</v>
      </c>
      <c r="U140" s="109">
        <v>0</v>
      </c>
      <c r="V140" s="110">
        <v>5</v>
      </c>
      <c r="W140" s="110">
        <v>13</v>
      </c>
      <c r="X140" s="110">
        <v>35</v>
      </c>
      <c r="Y140" s="109">
        <v>0</v>
      </c>
      <c r="Z140" s="110">
        <v>2</v>
      </c>
      <c r="AA140" s="110">
        <v>13</v>
      </c>
      <c r="AB140" s="163">
        <v>23</v>
      </c>
      <c r="AC140" s="109">
        <v>0</v>
      </c>
      <c r="AD140" s="110">
        <v>4</v>
      </c>
      <c r="AE140" s="110">
        <v>4</v>
      </c>
      <c r="AF140" s="163">
        <v>22</v>
      </c>
      <c r="AG140" s="109">
        <v>0</v>
      </c>
      <c r="AH140" s="110">
        <v>4</v>
      </c>
      <c r="AI140" s="110">
        <v>10</v>
      </c>
      <c r="AJ140" s="163">
        <v>30</v>
      </c>
      <c r="AK140" s="55"/>
    </row>
    <row r="141" spans="1:41" ht="15" customHeight="1" x14ac:dyDescent="0.25">
      <c r="A141" s="55"/>
      <c r="B141" s="257" t="s">
        <v>15</v>
      </c>
      <c r="C141" s="262"/>
      <c r="D141" s="262"/>
      <c r="E141" s="262"/>
      <c r="F141" s="262"/>
      <c r="G141" s="239"/>
      <c r="H141" s="240"/>
      <c r="I141" s="141">
        <v>0</v>
      </c>
      <c r="J141" s="110">
        <v>1</v>
      </c>
      <c r="K141" s="110">
        <v>1</v>
      </c>
      <c r="L141" s="110">
        <v>10</v>
      </c>
      <c r="M141" s="109">
        <v>0</v>
      </c>
      <c r="N141" s="110">
        <v>0</v>
      </c>
      <c r="O141" s="110">
        <v>1</v>
      </c>
      <c r="P141" s="110">
        <v>19</v>
      </c>
      <c r="Q141" s="109">
        <v>0</v>
      </c>
      <c r="R141" s="110">
        <v>0</v>
      </c>
      <c r="S141" s="110">
        <v>2</v>
      </c>
      <c r="T141" s="110">
        <v>18</v>
      </c>
      <c r="U141" s="109">
        <v>0</v>
      </c>
      <c r="V141" s="110">
        <v>1</v>
      </c>
      <c r="W141" s="110">
        <v>0</v>
      </c>
      <c r="X141" s="110">
        <v>17</v>
      </c>
      <c r="Y141" s="109">
        <v>0</v>
      </c>
      <c r="Z141" s="110">
        <v>1</v>
      </c>
      <c r="AA141" s="110">
        <v>2</v>
      </c>
      <c r="AB141" s="163">
        <v>16</v>
      </c>
      <c r="AC141" s="109">
        <v>0</v>
      </c>
      <c r="AD141" s="110">
        <v>1</v>
      </c>
      <c r="AE141" s="110">
        <v>2</v>
      </c>
      <c r="AF141" s="163">
        <v>10</v>
      </c>
      <c r="AG141" s="109">
        <v>0</v>
      </c>
      <c r="AH141" s="110">
        <v>0</v>
      </c>
      <c r="AI141" s="110">
        <v>0</v>
      </c>
      <c r="AJ141" s="163">
        <v>18</v>
      </c>
      <c r="AK141" s="55"/>
    </row>
    <row r="142" spans="1:41" ht="15" customHeight="1" x14ac:dyDescent="0.25">
      <c r="A142" s="55"/>
      <c r="B142" s="257" t="s">
        <v>11</v>
      </c>
      <c r="C142" s="239"/>
      <c r="D142" s="239"/>
      <c r="E142" s="239"/>
      <c r="F142" s="239"/>
      <c r="G142" s="239"/>
      <c r="H142" s="240"/>
      <c r="I142" s="141">
        <v>0</v>
      </c>
      <c r="J142" s="110">
        <v>0</v>
      </c>
      <c r="K142" s="110">
        <v>2</v>
      </c>
      <c r="L142" s="110">
        <v>33</v>
      </c>
      <c r="M142" s="109">
        <v>0</v>
      </c>
      <c r="N142" s="110">
        <v>5</v>
      </c>
      <c r="O142" s="110">
        <v>3</v>
      </c>
      <c r="P142" s="110">
        <v>38</v>
      </c>
      <c r="Q142" s="109">
        <v>0</v>
      </c>
      <c r="R142" s="110">
        <v>1</v>
      </c>
      <c r="S142" s="110">
        <v>5</v>
      </c>
      <c r="T142" s="110">
        <v>21</v>
      </c>
      <c r="U142" s="109">
        <v>1</v>
      </c>
      <c r="V142" s="110">
        <v>1</v>
      </c>
      <c r="W142" s="110">
        <v>7</v>
      </c>
      <c r="X142" s="110">
        <v>25</v>
      </c>
      <c r="Y142" s="109">
        <v>0</v>
      </c>
      <c r="Z142" s="110">
        <v>2</v>
      </c>
      <c r="AA142" s="110">
        <v>6</v>
      </c>
      <c r="AB142" s="163">
        <v>21</v>
      </c>
      <c r="AC142" s="109">
        <v>0</v>
      </c>
      <c r="AD142" s="110">
        <v>5</v>
      </c>
      <c r="AE142" s="110">
        <v>10</v>
      </c>
      <c r="AF142" s="163">
        <v>26</v>
      </c>
      <c r="AG142" s="109">
        <v>1</v>
      </c>
      <c r="AH142" s="110">
        <v>4</v>
      </c>
      <c r="AI142" s="110">
        <v>7</v>
      </c>
      <c r="AJ142" s="163">
        <v>47</v>
      </c>
      <c r="AK142" s="55"/>
    </row>
    <row r="143" spans="1:41" ht="15" customHeight="1" x14ac:dyDescent="0.25">
      <c r="A143" s="55"/>
      <c r="B143" s="257" t="s">
        <v>73</v>
      </c>
      <c r="C143" s="262"/>
      <c r="D143" s="262"/>
      <c r="E143" s="262"/>
      <c r="F143" s="262"/>
      <c r="G143" s="239"/>
      <c r="H143" s="240"/>
      <c r="I143" s="141">
        <v>0</v>
      </c>
      <c r="J143" s="110">
        <v>14</v>
      </c>
      <c r="K143" s="110">
        <v>11</v>
      </c>
      <c r="L143" s="110">
        <v>86</v>
      </c>
      <c r="M143" s="109">
        <v>0</v>
      </c>
      <c r="N143" s="110">
        <v>11</v>
      </c>
      <c r="O143" s="110">
        <v>19</v>
      </c>
      <c r="P143" s="110">
        <v>75</v>
      </c>
      <c r="Q143" s="109">
        <v>1</v>
      </c>
      <c r="R143" s="110">
        <v>7</v>
      </c>
      <c r="S143" s="110">
        <v>14</v>
      </c>
      <c r="T143" s="110">
        <v>74</v>
      </c>
      <c r="U143" s="109">
        <v>1</v>
      </c>
      <c r="V143" s="110">
        <v>9</v>
      </c>
      <c r="W143" s="110">
        <v>19</v>
      </c>
      <c r="X143" s="110">
        <v>102</v>
      </c>
      <c r="Y143" s="109">
        <v>2</v>
      </c>
      <c r="Z143" s="110">
        <v>10</v>
      </c>
      <c r="AA143" s="110">
        <v>14</v>
      </c>
      <c r="AB143" s="163">
        <v>51</v>
      </c>
      <c r="AC143" s="109">
        <v>0</v>
      </c>
      <c r="AD143" s="110">
        <v>13</v>
      </c>
      <c r="AE143" s="110">
        <v>15</v>
      </c>
      <c r="AF143" s="163">
        <v>63</v>
      </c>
      <c r="AG143" s="109">
        <v>0</v>
      </c>
      <c r="AH143" s="110">
        <v>16</v>
      </c>
      <c r="AI143" s="110">
        <v>15</v>
      </c>
      <c r="AJ143" s="163">
        <v>69</v>
      </c>
      <c r="AK143" s="55"/>
    </row>
    <row r="144" spans="1:41" s="77" customFormat="1" ht="15" customHeight="1" x14ac:dyDescent="0.25">
      <c r="A144" s="76"/>
      <c r="B144" s="257" t="s">
        <v>10</v>
      </c>
      <c r="C144" s="262"/>
      <c r="D144" s="262"/>
      <c r="E144" s="262"/>
      <c r="F144" s="262"/>
      <c r="G144" s="239"/>
      <c r="H144" s="240"/>
      <c r="I144" s="142">
        <v>1</v>
      </c>
      <c r="J144" s="112">
        <v>11</v>
      </c>
      <c r="K144" s="112">
        <v>7</v>
      </c>
      <c r="L144" s="112">
        <v>40</v>
      </c>
      <c r="M144" s="111">
        <v>0</v>
      </c>
      <c r="N144" s="112">
        <v>8</v>
      </c>
      <c r="O144" s="112">
        <v>5</v>
      </c>
      <c r="P144" s="112">
        <v>50</v>
      </c>
      <c r="Q144" s="111">
        <v>0</v>
      </c>
      <c r="R144" s="112">
        <v>6</v>
      </c>
      <c r="S144" s="112">
        <v>4</v>
      </c>
      <c r="T144" s="112">
        <v>45</v>
      </c>
      <c r="U144" s="111">
        <v>0</v>
      </c>
      <c r="V144" s="112">
        <v>7</v>
      </c>
      <c r="W144" s="112">
        <v>16</v>
      </c>
      <c r="X144" s="112">
        <v>44</v>
      </c>
      <c r="Y144" s="111">
        <v>0</v>
      </c>
      <c r="Z144" s="112">
        <v>10</v>
      </c>
      <c r="AA144" s="112">
        <v>12</v>
      </c>
      <c r="AB144" s="164">
        <v>42</v>
      </c>
      <c r="AC144" s="111">
        <v>0</v>
      </c>
      <c r="AD144" s="112">
        <v>7</v>
      </c>
      <c r="AE144" s="112">
        <v>8</v>
      </c>
      <c r="AF144" s="164">
        <v>31</v>
      </c>
      <c r="AG144" s="111">
        <v>0</v>
      </c>
      <c r="AH144" s="112">
        <v>9</v>
      </c>
      <c r="AI144" s="112">
        <v>10</v>
      </c>
      <c r="AJ144" s="164">
        <v>40</v>
      </c>
      <c r="AK144" s="55"/>
    </row>
    <row r="145" spans="1:40" ht="15" customHeight="1" x14ac:dyDescent="0.25">
      <c r="A145" s="55"/>
      <c r="B145" s="257" t="s">
        <v>17</v>
      </c>
      <c r="C145" s="262"/>
      <c r="D145" s="262"/>
      <c r="E145" s="262"/>
      <c r="F145" s="262"/>
      <c r="G145" s="239"/>
      <c r="H145" s="240"/>
      <c r="I145" s="141">
        <v>0</v>
      </c>
      <c r="J145" s="110">
        <v>9</v>
      </c>
      <c r="K145" s="110">
        <v>8</v>
      </c>
      <c r="L145" s="110">
        <v>20</v>
      </c>
      <c r="M145" s="109">
        <v>0</v>
      </c>
      <c r="N145" s="110">
        <v>8</v>
      </c>
      <c r="O145" s="110">
        <v>3</v>
      </c>
      <c r="P145" s="110">
        <v>24</v>
      </c>
      <c r="Q145" s="109">
        <v>0</v>
      </c>
      <c r="R145" s="110">
        <v>5</v>
      </c>
      <c r="S145" s="110">
        <v>8</v>
      </c>
      <c r="T145" s="110">
        <v>27</v>
      </c>
      <c r="U145" s="109">
        <v>1</v>
      </c>
      <c r="V145" s="110">
        <v>4</v>
      </c>
      <c r="W145" s="110">
        <v>10</v>
      </c>
      <c r="X145" s="110">
        <v>29</v>
      </c>
      <c r="Y145" s="109">
        <v>1</v>
      </c>
      <c r="Z145" s="110">
        <v>7</v>
      </c>
      <c r="AA145" s="110">
        <v>7</v>
      </c>
      <c r="AB145" s="163">
        <v>25</v>
      </c>
      <c r="AC145" s="109">
        <v>0</v>
      </c>
      <c r="AD145" s="110">
        <v>6</v>
      </c>
      <c r="AE145" s="110">
        <v>7</v>
      </c>
      <c r="AF145" s="163">
        <v>13</v>
      </c>
      <c r="AG145" s="109">
        <v>1</v>
      </c>
      <c r="AH145" s="110">
        <v>3</v>
      </c>
      <c r="AI145" s="110">
        <v>10</v>
      </c>
      <c r="AJ145" s="163">
        <v>28</v>
      </c>
      <c r="AK145" s="55"/>
    </row>
    <row r="146" spans="1:40" ht="15" customHeight="1" x14ac:dyDescent="0.25">
      <c r="A146" s="55"/>
      <c r="B146" s="257" t="s">
        <v>16</v>
      </c>
      <c r="C146" s="239"/>
      <c r="D146" s="239"/>
      <c r="E146" s="239"/>
      <c r="F146" s="239"/>
      <c r="G146" s="239"/>
      <c r="H146" s="240"/>
      <c r="I146" s="141">
        <v>0</v>
      </c>
      <c r="J146" s="110">
        <v>0</v>
      </c>
      <c r="K146" s="110">
        <v>1</v>
      </c>
      <c r="L146" s="110">
        <v>0</v>
      </c>
      <c r="M146" s="109">
        <v>0</v>
      </c>
      <c r="N146" s="110">
        <v>0</v>
      </c>
      <c r="O146" s="110">
        <v>0</v>
      </c>
      <c r="P146" s="110">
        <v>0</v>
      </c>
      <c r="Q146" s="109">
        <v>0</v>
      </c>
      <c r="R146" s="110">
        <v>0</v>
      </c>
      <c r="S146" s="110">
        <v>0</v>
      </c>
      <c r="T146" s="110">
        <v>2</v>
      </c>
      <c r="U146" s="109">
        <v>0</v>
      </c>
      <c r="V146" s="110">
        <v>0</v>
      </c>
      <c r="W146" s="110">
        <v>0</v>
      </c>
      <c r="X146" s="110">
        <v>1</v>
      </c>
      <c r="Y146" s="109">
        <v>0</v>
      </c>
      <c r="Z146" s="110">
        <v>0</v>
      </c>
      <c r="AA146" s="110">
        <v>0</v>
      </c>
      <c r="AB146" s="163">
        <v>1</v>
      </c>
      <c r="AC146" s="109">
        <v>0</v>
      </c>
      <c r="AD146" s="110">
        <v>0</v>
      </c>
      <c r="AE146" s="110">
        <v>0</v>
      </c>
      <c r="AF146" s="163">
        <v>0</v>
      </c>
      <c r="AG146" s="109">
        <v>0</v>
      </c>
      <c r="AH146" s="110">
        <v>0</v>
      </c>
      <c r="AI146" s="110">
        <v>0</v>
      </c>
      <c r="AJ146" s="163">
        <v>1</v>
      </c>
      <c r="AK146" s="55"/>
    </row>
    <row r="147" spans="1:40" ht="15" customHeight="1" x14ac:dyDescent="0.25">
      <c r="A147" s="55"/>
      <c r="B147" s="257" t="s">
        <v>9</v>
      </c>
      <c r="C147" s="239"/>
      <c r="D147" s="239"/>
      <c r="E147" s="239"/>
      <c r="F147" s="239"/>
      <c r="G147" s="239"/>
      <c r="H147" s="240"/>
      <c r="I147" s="143">
        <v>0</v>
      </c>
      <c r="J147" s="114">
        <v>10</v>
      </c>
      <c r="K147" s="114">
        <v>33</v>
      </c>
      <c r="L147" s="114">
        <v>300</v>
      </c>
      <c r="M147" s="113">
        <v>0</v>
      </c>
      <c r="N147" s="114">
        <v>11</v>
      </c>
      <c r="O147" s="114">
        <v>30</v>
      </c>
      <c r="P147" s="114">
        <v>315</v>
      </c>
      <c r="Q147" s="113">
        <v>2</v>
      </c>
      <c r="R147" s="114">
        <v>8</v>
      </c>
      <c r="S147" s="114">
        <v>30</v>
      </c>
      <c r="T147" s="114">
        <v>398</v>
      </c>
      <c r="U147" s="113">
        <v>2</v>
      </c>
      <c r="V147" s="114">
        <v>4</v>
      </c>
      <c r="W147" s="114">
        <v>16</v>
      </c>
      <c r="X147" s="114">
        <v>314</v>
      </c>
      <c r="Y147" s="113">
        <v>1</v>
      </c>
      <c r="Z147" s="114">
        <v>7</v>
      </c>
      <c r="AA147" s="114">
        <v>12</v>
      </c>
      <c r="AB147" s="165">
        <v>240</v>
      </c>
      <c r="AC147" s="113">
        <v>0</v>
      </c>
      <c r="AD147" s="114">
        <v>10</v>
      </c>
      <c r="AE147" s="114">
        <v>12</v>
      </c>
      <c r="AF147" s="165">
        <v>166</v>
      </c>
      <c r="AG147" s="113">
        <v>8</v>
      </c>
      <c r="AH147" s="114">
        <v>21</v>
      </c>
      <c r="AI147" s="114">
        <v>60</v>
      </c>
      <c r="AJ147" s="165">
        <v>229</v>
      </c>
      <c r="AK147" s="55"/>
    </row>
    <row r="148" spans="1:40" ht="15" customHeight="1" x14ac:dyDescent="0.25">
      <c r="A148" s="55"/>
      <c r="B148" s="258" t="s">
        <v>3</v>
      </c>
      <c r="C148" s="259"/>
      <c r="D148" s="259"/>
      <c r="E148" s="259"/>
      <c r="F148" s="259"/>
      <c r="G148" s="259"/>
      <c r="H148" s="247"/>
      <c r="I148" s="144">
        <f t="shared" ref="I148:M148" si="14">SUM(I135:I147)</f>
        <v>4</v>
      </c>
      <c r="J148" s="129">
        <f t="shared" si="14"/>
        <v>143</v>
      </c>
      <c r="K148" s="129">
        <f t="shared" si="14"/>
        <v>153</v>
      </c>
      <c r="L148" s="130">
        <f t="shared" si="14"/>
        <v>856</v>
      </c>
      <c r="M148" s="128">
        <f t="shared" si="14"/>
        <v>8</v>
      </c>
      <c r="N148" s="129">
        <f t="shared" ref="N148:AB148" si="15">SUM(N135:N147)</f>
        <v>172</v>
      </c>
      <c r="O148" s="129">
        <f t="shared" si="15"/>
        <v>162</v>
      </c>
      <c r="P148" s="130">
        <f t="shared" si="15"/>
        <v>890</v>
      </c>
      <c r="Q148" s="128">
        <f t="shared" si="15"/>
        <v>7</v>
      </c>
      <c r="R148" s="129">
        <f t="shared" si="15"/>
        <v>103</v>
      </c>
      <c r="S148" s="129">
        <f t="shared" si="15"/>
        <v>156</v>
      </c>
      <c r="T148" s="130">
        <f t="shared" si="15"/>
        <v>903</v>
      </c>
      <c r="U148" s="128">
        <f t="shared" si="15"/>
        <v>7</v>
      </c>
      <c r="V148" s="129">
        <f t="shared" si="15"/>
        <v>124</v>
      </c>
      <c r="W148" s="129">
        <f t="shared" si="15"/>
        <v>161</v>
      </c>
      <c r="X148" s="130">
        <f t="shared" si="15"/>
        <v>865</v>
      </c>
      <c r="Y148" s="128">
        <f t="shared" si="15"/>
        <v>11</v>
      </c>
      <c r="Z148" s="129">
        <f t="shared" si="15"/>
        <v>111</v>
      </c>
      <c r="AA148" s="129">
        <f t="shared" si="15"/>
        <v>181</v>
      </c>
      <c r="AB148" s="130">
        <f t="shared" si="15"/>
        <v>698</v>
      </c>
      <c r="AC148" s="128">
        <f t="shared" ref="AC148" si="16">SUM(AC135:AC147)</f>
        <v>1</v>
      </c>
      <c r="AD148" s="129">
        <f t="shared" ref="AD148" si="17">SUM(AD135:AD147)</f>
        <v>166</v>
      </c>
      <c r="AE148" s="129">
        <f t="shared" ref="AE148" si="18">SUM(AE135:AE147)</f>
        <v>178</v>
      </c>
      <c r="AF148" s="130">
        <f t="shared" ref="AF148" si="19">SUM(AF135:AF147)</f>
        <v>573</v>
      </c>
      <c r="AG148" s="128">
        <f>SUM(AG135:AG147)</f>
        <v>12</v>
      </c>
      <c r="AH148" s="129">
        <f>SUM(AH135:AH147)</f>
        <v>163</v>
      </c>
      <c r="AI148" s="129">
        <f>SUM(AI135:AI147)</f>
        <v>206</v>
      </c>
      <c r="AJ148" s="130">
        <f>SUM(AJ135:AJ147)</f>
        <v>780</v>
      </c>
      <c r="AK148" s="55"/>
    </row>
    <row r="149" spans="1:40" ht="24" customHeight="1"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4"/>
      <c r="AM149" s="4"/>
      <c r="AN149" s="4"/>
    </row>
    <row r="150" spans="1:40" s="18" customFormat="1" ht="20.100000000000001" customHeight="1" x14ac:dyDescent="0.25">
      <c r="A150" s="21"/>
      <c r="B150" s="4"/>
      <c r="C150" s="4"/>
      <c r="D150" s="4"/>
      <c r="E150" s="4"/>
      <c r="F150" s="4"/>
      <c r="G150" s="4"/>
      <c r="H150" s="4"/>
      <c r="I150" s="4"/>
      <c r="J150" s="4"/>
      <c r="K150" s="4"/>
      <c r="L150" s="4"/>
      <c r="M150" s="4"/>
      <c r="N150" s="4"/>
      <c r="O150" s="4"/>
      <c r="P150" s="21"/>
      <c r="Q150" s="21"/>
      <c r="R150" s="21"/>
      <c r="S150" s="21"/>
      <c r="T150" s="21"/>
      <c r="U150" s="21"/>
      <c r="V150" s="21"/>
      <c r="W150" s="21"/>
      <c r="X150" s="21"/>
      <c r="Y150" s="21"/>
      <c r="Z150" s="21"/>
      <c r="AA150" s="21"/>
      <c r="AB150" s="21"/>
      <c r="AC150" s="21"/>
      <c r="AD150" s="21"/>
      <c r="AE150" s="21"/>
      <c r="AF150" s="21"/>
      <c r="AG150" s="21"/>
      <c r="AH150" s="21"/>
      <c r="AI150" s="21"/>
      <c r="AJ150" s="21"/>
      <c r="AK150" s="21"/>
    </row>
    <row r="151" spans="1:40" x14ac:dyDescent="0.25">
      <c r="B151" s="62"/>
      <c r="C151" s="62"/>
      <c r="D151" s="62"/>
      <c r="E151" s="62"/>
      <c r="F151" s="62"/>
      <c r="G151" s="62"/>
      <c r="H151" s="62"/>
      <c r="I151" s="62"/>
      <c r="J151" s="62"/>
      <c r="K151" s="62"/>
      <c r="L151" s="62"/>
      <c r="M151" s="62"/>
      <c r="N151" s="62"/>
      <c r="O151" s="62"/>
      <c r="P151" s="61"/>
      <c r="Q151" s="61"/>
      <c r="R151" s="61"/>
    </row>
    <row r="160" spans="1:40" x14ac:dyDescent="0.25">
      <c r="P160" s="61"/>
      <c r="Q160" s="61"/>
      <c r="R160" s="61"/>
    </row>
    <row r="161" spans="16:18" x14ac:dyDescent="0.25">
      <c r="P161" s="61"/>
      <c r="Q161" s="61"/>
      <c r="R161" s="61"/>
    </row>
    <row r="162" spans="16:18" x14ac:dyDescent="0.25">
      <c r="P162" s="61"/>
      <c r="Q162" s="61"/>
      <c r="R162" s="61"/>
    </row>
    <row r="164" spans="16:18" x14ac:dyDescent="0.25">
      <c r="P164" s="62"/>
      <c r="Q164" s="62"/>
    </row>
  </sheetData>
  <mergeCells count="86">
    <mergeCell ref="B120:H120"/>
    <mergeCell ref="M133:P133"/>
    <mergeCell ref="B115:H115"/>
    <mergeCell ref="B102:H102"/>
    <mergeCell ref="B103:H103"/>
    <mergeCell ref="B104:H104"/>
    <mergeCell ref="B108:H108"/>
    <mergeCell ref="B107:H107"/>
    <mergeCell ref="B110:H110"/>
    <mergeCell ref="B109:H109"/>
    <mergeCell ref="AG33:AH33"/>
    <mergeCell ref="AG34:AH34"/>
    <mergeCell ref="AG35:AH35"/>
    <mergeCell ref="B137:H137"/>
    <mergeCell ref="I133:L133"/>
    <mergeCell ref="B135:H135"/>
    <mergeCell ref="B136:H136"/>
    <mergeCell ref="B125:H125"/>
    <mergeCell ref="B126:H126"/>
    <mergeCell ref="B127:H127"/>
    <mergeCell ref="B128:H128"/>
    <mergeCell ref="B133:H134"/>
    <mergeCell ref="B121:H121"/>
    <mergeCell ref="B122:H122"/>
    <mergeCell ref="B123:H123"/>
    <mergeCell ref="B124:H124"/>
    <mergeCell ref="AI20:AI22"/>
    <mergeCell ref="B146:H146"/>
    <mergeCell ref="B26:G26"/>
    <mergeCell ref="B139:H139"/>
    <mergeCell ref="B140:H140"/>
    <mergeCell ref="B27:G27"/>
    <mergeCell ref="B28:G28"/>
    <mergeCell ref="B29:G29"/>
    <mergeCell ref="B30:G30"/>
    <mergeCell ref="B31:G31"/>
    <mergeCell ref="B116:H116"/>
    <mergeCell ref="B117:H117"/>
    <mergeCell ref="B118:H118"/>
    <mergeCell ref="AG20:AH22"/>
    <mergeCell ref="AG26:AH26"/>
    <mergeCell ref="AG25:AH25"/>
    <mergeCell ref="B147:H147"/>
    <mergeCell ref="B148:H148"/>
    <mergeCell ref="J21:J22"/>
    <mergeCell ref="H21:H22"/>
    <mergeCell ref="I21:I22"/>
    <mergeCell ref="B141:H141"/>
    <mergeCell ref="B142:H142"/>
    <mergeCell ref="B143:H143"/>
    <mergeCell ref="B144:H144"/>
    <mergeCell ref="B145:H145"/>
    <mergeCell ref="B32:G32"/>
    <mergeCell ref="B33:G33"/>
    <mergeCell ref="B138:H138"/>
    <mergeCell ref="B23:G23"/>
    <mergeCell ref="B119:H119"/>
    <mergeCell ref="B24:G24"/>
    <mergeCell ref="AG36:AH36"/>
    <mergeCell ref="AC133:AF133"/>
    <mergeCell ref="AG133:AJ133"/>
    <mergeCell ref="N21:N22"/>
    <mergeCell ref="AA21:AF21"/>
    <mergeCell ref="Q133:T133"/>
    <mergeCell ref="U133:X133"/>
    <mergeCell ref="Y133:AB133"/>
    <mergeCell ref="AG23:AH23"/>
    <mergeCell ref="AG24:AH24"/>
    <mergeCell ref="AG27:AH27"/>
    <mergeCell ref="AG28:AH28"/>
    <mergeCell ref="AG29:AH29"/>
    <mergeCell ref="AG30:AH30"/>
    <mergeCell ref="AG31:AH31"/>
    <mergeCell ref="AG32:AH32"/>
    <mergeCell ref="H20:AF20"/>
    <mergeCell ref="O21:Z21"/>
    <mergeCell ref="B106:H106"/>
    <mergeCell ref="L21:L22"/>
    <mergeCell ref="M21:M22"/>
    <mergeCell ref="B20:G22"/>
    <mergeCell ref="K21:K22"/>
    <mergeCell ref="B25:G25"/>
    <mergeCell ref="B105:H105"/>
    <mergeCell ref="B34:G34"/>
    <mergeCell ref="B35:G35"/>
    <mergeCell ref="B36:G36"/>
  </mergeCells>
  <pageMargins left="0.7" right="0.7" top="0.75" bottom="0.75" header="0.3" footer="0.3"/>
  <pageSetup paperSize="9" scale="3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83"/>
  <sheetViews>
    <sheetView showGridLines="0" zoomScale="80" zoomScaleNormal="80" workbookViewId="0"/>
  </sheetViews>
  <sheetFormatPr defaultRowHeight="15" x14ac:dyDescent="0.25"/>
  <cols>
    <col min="1" max="1" width="6.7109375" customWidth="1"/>
    <col min="2" max="26" width="9.7109375" customWidth="1"/>
    <col min="27" max="32" width="9.5703125" customWidth="1"/>
    <col min="33" max="36" width="9.7109375" customWidth="1"/>
    <col min="37" max="37" width="6.7109375" customWidth="1"/>
  </cols>
  <sheetData>
    <row r="1" spans="1:37" ht="24" customHeight="1" x14ac:dyDescent="0.25">
      <c r="A1" s="85"/>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row>
    <row r="2" spans="1:37" x14ac:dyDescent="0.25">
      <c r="A2" s="55"/>
      <c r="B2" s="4"/>
      <c r="C2" s="4"/>
      <c r="D2" s="4"/>
      <c r="E2" s="4"/>
      <c r="F2" s="4"/>
      <c r="G2" s="4"/>
      <c r="H2" s="4"/>
      <c r="I2" s="4"/>
      <c r="J2" s="4"/>
      <c r="K2" s="4"/>
      <c r="L2" s="4"/>
      <c r="M2" s="4"/>
      <c r="N2" s="4"/>
      <c r="O2" s="4"/>
      <c r="P2" s="4"/>
      <c r="Q2" s="4"/>
      <c r="R2" s="4"/>
      <c r="S2" s="4"/>
      <c r="T2" s="4"/>
      <c r="U2" s="4"/>
      <c r="V2" s="4"/>
      <c r="W2" s="4"/>
      <c r="X2" s="4"/>
      <c r="Y2" s="4"/>
      <c r="AK2" s="85"/>
    </row>
    <row r="3" spans="1:37" x14ac:dyDescent="0.25">
      <c r="A3" s="55"/>
      <c r="B3" s="4"/>
      <c r="C3" s="4"/>
      <c r="D3" s="4"/>
      <c r="E3" s="4"/>
      <c r="F3" s="4"/>
      <c r="G3" s="4"/>
      <c r="H3" s="4"/>
      <c r="I3" s="4"/>
      <c r="J3" s="4"/>
      <c r="K3" s="4"/>
      <c r="L3" s="4"/>
      <c r="M3" s="4"/>
      <c r="N3" s="4"/>
      <c r="O3" s="4"/>
      <c r="P3" s="4"/>
      <c r="Q3" s="4"/>
      <c r="R3" s="4"/>
      <c r="S3" s="4"/>
      <c r="T3" s="4"/>
      <c r="U3" s="4"/>
      <c r="V3" s="4"/>
      <c r="W3" s="4"/>
      <c r="X3" s="4"/>
      <c r="Y3" s="4"/>
      <c r="AK3" s="85"/>
    </row>
    <row r="4" spans="1:37" x14ac:dyDescent="0.25">
      <c r="A4" s="55"/>
      <c r="B4" s="4"/>
      <c r="C4" s="4"/>
      <c r="D4" s="4"/>
      <c r="E4" s="4"/>
      <c r="F4" s="4"/>
      <c r="G4" s="4"/>
      <c r="H4" s="4"/>
      <c r="I4" s="4"/>
      <c r="J4" s="4"/>
      <c r="K4" s="4"/>
      <c r="L4" s="4"/>
      <c r="M4" s="4"/>
      <c r="N4" s="4"/>
      <c r="O4" s="4"/>
      <c r="P4" s="4"/>
      <c r="Q4" s="4"/>
      <c r="R4" s="4"/>
      <c r="S4" s="4"/>
      <c r="T4" s="4"/>
      <c r="U4" s="4"/>
      <c r="V4" s="4"/>
      <c r="W4" s="4"/>
      <c r="X4" s="4"/>
      <c r="Y4" s="4"/>
      <c r="AK4" s="85"/>
    </row>
    <row r="5" spans="1:37" x14ac:dyDescent="0.25">
      <c r="A5" s="55"/>
      <c r="B5" s="4"/>
      <c r="C5" s="4"/>
      <c r="D5" s="4"/>
      <c r="E5" s="4"/>
      <c r="F5" s="4"/>
      <c r="G5" s="4"/>
      <c r="H5" s="4"/>
      <c r="I5" s="4"/>
      <c r="J5" s="4"/>
      <c r="K5" s="4"/>
      <c r="L5" s="4"/>
      <c r="M5" s="4"/>
      <c r="N5" s="4"/>
      <c r="O5" s="4"/>
      <c r="P5" s="4"/>
      <c r="Q5" s="4"/>
      <c r="R5" s="4"/>
      <c r="S5" s="4"/>
      <c r="T5" s="4"/>
      <c r="U5" s="4"/>
      <c r="V5" s="4"/>
      <c r="W5" s="4"/>
      <c r="X5" s="4"/>
      <c r="Y5" s="4"/>
      <c r="AK5" s="85"/>
    </row>
    <row r="6" spans="1:37" x14ac:dyDescent="0.25">
      <c r="A6" s="55"/>
      <c r="B6" s="4"/>
      <c r="C6" s="4"/>
      <c r="D6" s="4"/>
      <c r="E6" s="4"/>
      <c r="F6" s="4"/>
      <c r="G6" s="4"/>
      <c r="H6" s="4"/>
      <c r="I6" s="4"/>
      <c r="J6" s="4"/>
      <c r="K6" s="4"/>
      <c r="L6" s="4"/>
      <c r="M6" s="4"/>
      <c r="N6" s="4"/>
      <c r="O6" s="4"/>
      <c r="P6" s="4"/>
      <c r="Q6" s="4"/>
      <c r="R6" s="4"/>
      <c r="S6" s="4"/>
      <c r="T6" s="4"/>
      <c r="U6" s="4"/>
      <c r="V6" s="4"/>
      <c r="W6" s="4"/>
      <c r="X6" s="4"/>
      <c r="Y6" s="4"/>
      <c r="AK6" s="85"/>
    </row>
    <row r="7" spans="1:37" x14ac:dyDescent="0.25">
      <c r="A7" s="55"/>
      <c r="B7" s="4"/>
      <c r="C7" s="4"/>
      <c r="D7" s="4"/>
      <c r="E7" s="4"/>
      <c r="F7" s="4"/>
      <c r="G7" s="4"/>
      <c r="H7" s="4"/>
      <c r="I7" s="4"/>
      <c r="J7" s="4"/>
      <c r="K7" s="4"/>
      <c r="L7" s="4"/>
      <c r="M7" s="4"/>
      <c r="N7" s="4"/>
      <c r="O7" s="4"/>
      <c r="P7" s="4"/>
      <c r="Q7" s="4"/>
      <c r="R7" s="4"/>
      <c r="S7" s="4"/>
      <c r="T7" s="4"/>
      <c r="U7" s="4"/>
      <c r="V7" s="4"/>
      <c r="W7" s="4"/>
      <c r="X7" s="4"/>
      <c r="Y7" s="4"/>
      <c r="AK7" s="85"/>
    </row>
    <row r="8" spans="1:37" x14ac:dyDescent="0.25">
      <c r="A8" s="55"/>
      <c r="B8" s="4"/>
      <c r="C8" s="4"/>
      <c r="D8" s="4"/>
      <c r="E8" s="4"/>
      <c r="F8" s="4"/>
      <c r="G8" s="4"/>
      <c r="H8" s="4"/>
      <c r="I8" s="4"/>
      <c r="J8" s="4"/>
      <c r="K8" s="4"/>
      <c r="L8" s="4"/>
      <c r="M8" s="4"/>
      <c r="N8" s="4"/>
      <c r="O8" s="4"/>
      <c r="P8" s="4"/>
      <c r="Q8" s="4"/>
      <c r="R8" s="4"/>
      <c r="S8" s="4"/>
      <c r="T8" s="4"/>
      <c r="U8" s="4"/>
      <c r="V8" s="4"/>
      <c r="W8" s="4"/>
      <c r="X8" s="4"/>
      <c r="Y8" s="4"/>
      <c r="AK8" s="85"/>
    </row>
    <row r="9" spans="1:37" x14ac:dyDescent="0.25">
      <c r="A9" s="55"/>
      <c r="B9" s="4"/>
      <c r="C9" s="4"/>
      <c r="D9" s="4"/>
      <c r="E9" s="4"/>
      <c r="F9" s="4"/>
      <c r="G9" s="4"/>
      <c r="H9" s="4"/>
      <c r="I9" s="4"/>
      <c r="J9" s="4"/>
      <c r="K9" s="4"/>
      <c r="L9" s="4"/>
      <c r="M9" s="4"/>
      <c r="N9" s="4"/>
      <c r="O9" s="4"/>
      <c r="P9" s="4"/>
      <c r="Q9" s="4"/>
      <c r="R9" s="4"/>
      <c r="S9" s="4"/>
      <c r="T9" s="4"/>
      <c r="U9" s="4"/>
      <c r="V9" s="4"/>
      <c r="W9" s="4"/>
      <c r="X9" s="4"/>
      <c r="Y9" s="4"/>
      <c r="AK9" s="85"/>
    </row>
    <row r="10" spans="1:37" x14ac:dyDescent="0.25">
      <c r="A10" s="55"/>
      <c r="B10" s="4"/>
      <c r="C10" s="4"/>
      <c r="D10" s="4"/>
      <c r="E10" s="4"/>
      <c r="F10" s="4"/>
      <c r="G10" s="4"/>
      <c r="H10" s="4"/>
      <c r="I10" s="4"/>
      <c r="J10" s="4"/>
      <c r="K10" s="4"/>
      <c r="L10" s="4"/>
      <c r="M10" s="4"/>
      <c r="N10" s="4"/>
      <c r="O10" s="4"/>
      <c r="P10" s="4"/>
      <c r="Q10" s="4"/>
      <c r="R10" s="4"/>
      <c r="S10" s="4"/>
      <c r="T10" s="4"/>
      <c r="U10" s="4"/>
      <c r="V10" s="4"/>
      <c r="W10" s="4"/>
      <c r="X10" s="4"/>
      <c r="Y10" s="4"/>
      <c r="AK10" s="85"/>
    </row>
    <row r="11" spans="1:37" x14ac:dyDescent="0.25">
      <c r="A11" s="55"/>
      <c r="B11" s="4"/>
      <c r="C11" s="4"/>
      <c r="D11" s="4"/>
      <c r="E11" s="4"/>
      <c r="F11" s="4"/>
      <c r="G11" s="4"/>
      <c r="H11" s="4"/>
      <c r="I11" s="4"/>
      <c r="J11" s="4"/>
      <c r="K11" s="4"/>
      <c r="L11" s="4"/>
      <c r="M11" s="4"/>
      <c r="N11" s="4"/>
      <c r="O11" s="4"/>
      <c r="P11" s="4"/>
      <c r="Q11" s="4"/>
      <c r="R11" s="4"/>
      <c r="S11" s="4"/>
      <c r="T11" s="4"/>
      <c r="U11" s="4"/>
      <c r="V11" s="4"/>
      <c r="W11" s="4"/>
      <c r="X11" s="4"/>
      <c r="Y11" s="4"/>
      <c r="AK11" s="85"/>
    </row>
    <row r="12" spans="1:37" x14ac:dyDescent="0.25">
      <c r="A12" s="55"/>
      <c r="B12" s="4"/>
      <c r="C12" s="4"/>
      <c r="D12" s="4"/>
      <c r="E12" s="4"/>
      <c r="F12" s="4"/>
      <c r="G12" s="4"/>
      <c r="H12" s="4"/>
      <c r="I12" s="4"/>
      <c r="J12" s="4"/>
      <c r="K12" s="4"/>
      <c r="L12" s="4"/>
      <c r="M12" s="4"/>
      <c r="N12" s="4"/>
      <c r="O12" s="4"/>
      <c r="P12" s="4"/>
      <c r="Q12" s="4"/>
      <c r="R12" s="4"/>
      <c r="S12" s="4"/>
      <c r="T12" s="4"/>
      <c r="U12" s="4"/>
      <c r="V12" s="4"/>
      <c r="W12" s="4"/>
      <c r="X12" s="4"/>
      <c r="Y12" s="4"/>
      <c r="AK12" s="85"/>
    </row>
    <row r="13" spans="1:37" x14ac:dyDescent="0.25">
      <c r="A13" s="55"/>
      <c r="B13" s="4"/>
      <c r="C13" s="4"/>
      <c r="D13" s="4"/>
      <c r="E13" s="4"/>
      <c r="F13" s="4"/>
      <c r="G13" s="4"/>
      <c r="H13" s="4"/>
      <c r="I13" s="4"/>
      <c r="J13" s="4"/>
      <c r="K13" s="4"/>
      <c r="L13" s="4"/>
      <c r="M13" s="4"/>
      <c r="N13" s="4"/>
      <c r="O13" s="4"/>
      <c r="P13" s="4"/>
      <c r="Q13" s="4"/>
      <c r="R13" s="4"/>
      <c r="S13" s="4"/>
      <c r="T13" s="4"/>
      <c r="U13" s="4"/>
      <c r="V13" s="4"/>
      <c r="W13" s="4"/>
      <c r="X13" s="4"/>
      <c r="Y13" s="4"/>
      <c r="AK13" s="85"/>
    </row>
    <row r="14" spans="1:37" x14ac:dyDescent="0.25">
      <c r="A14" s="55"/>
      <c r="B14" s="4"/>
      <c r="C14" s="4"/>
      <c r="D14" s="4"/>
      <c r="E14" s="4"/>
      <c r="F14" s="4"/>
      <c r="G14" s="4"/>
      <c r="H14" s="4"/>
      <c r="I14" s="4"/>
      <c r="J14" s="4"/>
      <c r="K14" s="4"/>
      <c r="L14" s="4"/>
      <c r="M14" s="4"/>
      <c r="N14" s="4"/>
      <c r="O14" s="4"/>
      <c r="P14" s="4"/>
      <c r="Q14" s="4"/>
      <c r="R14" s="4"/>
      <c r="S14" s="4"/>
      <c r="T14" s="4"/>
      <c r="U14" s="4"/>
      <c r="V14" s="4"/>
      <c r="W14" s="4"/>
      <c r="X14" s="4"/>
      <c r="Y14" s="4"/>
      <c r="AK14" s="85"/>
    </row>
    <row r="15" spans="1:37" x14ac:dyDescent="0.25">
      <c r="A15" s="55"/>
      <c r="B15" s="4"/>
      <c r="C15" s="4"/>
      <c r="D15" s="4"/>
      <c r="E15" s="4"/>
      <c r="F15" s="4"/>
      <c r="G15" s="4"/>
      <c r="H15" s="4"/>
      <c r="I15" s="4"/>
      <c r="J15" s="4"/>
      <c r="K15" s="4"/>
      <c r="L15" s="4"/>
      <c r="M15" s="4"/>
      <c r="N15" s="4"/>
      <c r="O15" s="4"/>
      <c r="P15" s="4"/>
      <c r="Q15" s="4"/>
      <c r="R15" s="4"/>
      <c r="S15" s="4"/>
      <c r="T15" s="4"/>
      <c r="U15" s="4"/>
      <c r="V15" s="4"/>
      <c r="W15" s="4"/>
      <c r="X15" s="4"/>
      <c r="Y15" s="4"/>
      <c r="AK15" s="85"/>
    </row>
    <row r="16" spans="1:37" x14ac:dyDescent="0.25">
      <c r="A16" s="55"/>
      <c r="B16" s="4"/>
      <c r="C16" s="4"/>
      <c r="D16" s="4"/>
      <c r="E16" s="4"/>
      <c r="F16" s="4"/>
      <c r="G16" s="4"/>
      <c r="H16" s="4"/>
      <c r="I16" s="4"/>
      <c r="J16" s="4"/>
      <c r="K16" s="4"/>
      <c r="L16" s="4"/>
      <c r="M16" s="4"/>
      <c r="N16" s="4"/>
      <c r="O16" s="4"/>
      <c r="P16" s="4"/>
      <c r="Q16" s="4"/>
      <c r="R16" s="4"/>
      <c r="S16" s="4"/>
      <c r="T16" s="4"/>
      <c r="U16" s="4"/>
      <c r="V16" s="4"/>
      <c r="W16" s="4"/>
      <c r="X16" s="4"/>
      <c r="Y16" s="4"/>
      <c r="AK16" s="85"/>
    </row>
    <row r="17" spans="1:37" x14ac:dyDescent="0.25">
      <c r="A17" s="55"/>
      <c r="B17" s="4"/>
      <c r="C17" s="4"/>
      <c r="D17" s="4"/>
      <c r="E17" s="4"/>
      <c r="F17" s="4"/>
      <c r="G17" s="4"/>
      <c r="H17" s="4"/>
      <c r="I17" s="4"/>
      <c r="J17" s="4"/>
      <c r="K17" s="4"/>
      <c r="L17" s="4"/>
      <c r="M17" s="4"/>
      <c r="N17" s="4"/>
      <c r="O17" s="4"/>
      <c r="P17" s="4"/>
      <c r="Q17" s="4"/>
      <c r="R17" s="4"/>
      <c r="S17" s="4"/>
      <c r="T17" s="4"/>
      <c r="U17" s="4"/>
      <c r="V17" s="4"/>
      <c r="W17" s="4"/>
      <c r="X17" s="4"/>
      <c r="Y17" s="4"/>
      <c r="AK17" s="85"/>
    </row>
    <row r="18" spans="1:37" ht="20.100000000000001" customHeight="1" x14ac:dyDescent="0.25">
      <c r="A18" s="55"/>
      <c r="B18" s="22"/>
      <c r="C18" s="23" t="s">
        <v>114</v>
      </c>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85"/>
    </row>
    <row r="19" spans="1:37" x14ac:dyDescent="0.25">
      <c r="A19" s="55"/>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5"/>
    </row>
    <row r="20" spans="1:37" ht="18" customHeight="1" x14ac:dyDescent="0.3">
      <c r="A20" s="55"/>
      <c r="B20" s="228" t="s">
        <v>41</v>
      </c>
      <c r="C20" s="229"/>
      <c r="D20" s="229"/>
      <c r="E20" s="229"/>
      <c r="F20" s="229"/>
      <c r="G20" s="230"/>
      <c r="H20" s="299" t="s">
        <v>105</v>
      </c>
      <c r="I20" s="300"/>
      <c r="J20" s="300"/>
      <c r="K20" s="300"/>
      <c r="L20" s="300"/>
      <c r="M20" s="300"/>
      <c r="N20" s="300"/>
      <c r="O20" s="300"/>
      <c r="P20" s="300"/>
      <c r="Q20" s="300"/>
      <c r="R20" s="300"/>
      <c r="S20" s="300"/>
      <c r="T20" s="300"/>
      <c r="U20" s="300"/>
      <c r="V20" s="300"/>
      <c r="W20" s="300"/>
      <c r="X20" s="300"/>
      <c r="Y20" s="300"/>
      <c r="Z20" s="300"/>
      <c r="AA20" s="219"/>
      <c r="AB20" s="219"/>
      <c r="AC20" s="219"/>
      <c r="AD20" s="219"/>
      <c r="AE20" s="219"/>
      <c r="AF20" s="219"/>
      <c r="AG20" s="267" t="s">
        <v>107</v>
      </c>
      <c r="AH20" s="230"/>
      <c r="AI20" s="264" t="s">
        <v>106</v>
      </c>
      <c r="AJ20" s="187"/>
      <c r="AK20" s="85"/>
    </row>
    <row r="21" spans="1:37" ht="18" customHeight="1" x14ac:dyDescent="0.25">
      <c r="A21" s="55"/>
      <c r="B21" s="231"/>
      <c r="C21" s="232"/>
      <c r="D21" s="232"/>
      <c r="E21" s="232"/>
      <c r="F21" s="232"/>
      <c r="G21" s="233"/>
      <c r="H21" s="260" t="s">
        <v>0</v>
      </c>
      <c r="I21" s="226" t="s">
        <v>1</v>
      </c>
      <c r="J21" s="226">
        <v>2020</v>
      </c>
      <c r="K21" s="226">
        <v>2021</v>
      </c>
      <c r="L21" s="226">
        <v>2022</v>
      </c>
      <c r="M21" s="301">
        <v>2023</v>
      </c>
      <c r="N21" s="301">
        <v>2024</v>
      </c>
      <c r="O21" s="296">
        <v>2024</v>
      </c>
      <c r="P21" s="297"/>
      <c r="Q21" s="297"/>
      <c r="R21" s="297"/>
      <c r="S21" s="297"/>
      <c r="T21" s="297"/>
      <c r="U21" s="297"/>
      <c r="V21" s="297"/>
      <c r="W21" s="297"/>
      <c r="X21" s="297"/>
      <c r="Y21" s="297"/>
      <c r="Z21" s="298"/>
      <c r="AA21" s="253">
        <v>2025</v>
      </c>
      <c r="AB21" s="254"/>
      <c r="AC21" s="254"/>
      <c r="AD21" s="254"/>
      <c r="AE21" s="254"/>
      <c r="AF21" s="254"/>
      <c r="AG21" s="268"/>
      <c r="AH21" s="233"/>
      <c r="AI21" s="265"/>
      <c r="AJ21" s="187"/>
      <c r="AK21" s="85"/>
    </row>
    <row r="22" spans="1:37" ht="18" customHeight="1" x14ac:dyDescent="0.25">
      <c r="A22" s="55"/>
      <c r="B22" s="234"/>
      <c r="C22" s="235"/>
      <c r="D22" s="235"/>
      <c r="E22" s="235"/>
      <c r="F22" s="235"/>
      <c r="G22" s="236"/>
      <c r="H22" s="261"/>
      <c r="I22" s="295"/>
      <c r="J22" s="295"/>
      <c r="K22" s="295"/>
      <c r="L22" s="295"/>
      <c r="M22" s="227"/>
      <c r="N22" s="227"/>
      <c r="O22" s="188" t="s">
        <v>86</v>
      </c>
      <c r="P22" s="188" t="s">
        <v>87</v>
      </c>
      <c r="Q22" s="188" t="s">
        <v>88</v>
      </c>
      <c r="R22" s="188" t="s">
        <v>4</v>
      </c>
      <c r="S22" s="191" t="s">
        <v>5</v>
      </c>
      <c r="T22" s="191" t="s">
        <v>89</v>
      </c>
      <c r="U22" s="191" t="s">
        <v>90</v>
      </c>
      <c r="V22" s="191" t="s">
        <v>91</v>
      </c>
      <c r="W22" s="191" t="s">
        <v>92</v>
      </c>
      <c r="X22" s="191" t="s">
        <v>29</v>
      </c>
      <c r="Y22" s="191" t="s">
        <v>33</v>
      </c>
      <c r="Z22" s="191" t="s">
        <v>42</v>
      </c>
      <c r="AA22" s="184" t="s">
        <v>86</v>
      </c>
      <c r="AB22" s="184" t="s">
        <v>87</v>
      </c>
      <c r="AC22" s="184" t="s">
        <v>88</v>
      </c>
      <c r="AD22" s="194" t="s">
        <v>4</v>
      </c>
      <c r="AE22" s="194" t="s">
        <v>5</v>
      </c>
      <c r="AF22" s="194" t="s">
        <v>89</v>
      </c>
      <c r="AG22" s="269"/>
      <c r="AH22" s="236"/>
      <c r="AI22" s="266"/>
      <c r="AJ22" s="12"/>
      <c r="AK22" s="85"/>
    </row>
    <row r="23" spans="1:37" ht="15" customHeight="1" x14ac:dyDescent="0.25">
      <c r="A23" s="55"/>
      <c r="B23" s="237" t="s">
        <v>12</v>
      </c>
      <c r="C23" s="238"/>
      <c r="D23" s="238"/>
      <c r="E23" s="238"/>
      <c r="F23" s="238"/>
      <c r="G23" s="240"/>
      <c r="H23" s="124">
        <v>4</v>
      </c>
      <c r="I23" s="124">
        <v>3</v>
      </c>
      <c r="J23" s="124">
        <v>4</v>
      </c>
      <c r="K23" s="124">
        <v>3</v>
      </c>
      <c r="L23" s="179">
        <v>4</v>
      </c>
      <c r="M23" s="73">
        <v>3</v>
      </c>
      <c r="N23" s="73">
        <v>1</v>
      </c>
      <c r="O23" s="192">
        <v>0</v>
      </c>
      <c r="P23" s="192">
        <v>1</v>
      </c>
      <c r="Q23" s="192">
        <v>0</v>
      </c>
      <c r="R23" s="192">
        <v>0</v>
      </c>
      <c r="S23" s="192">
        <v>0</v>
      </c>
      <c r="T23" s="192">
        <v>0</v>
      </c>
      <c r="U23" s="192">
        <v>0</v>
      </c>
      <c r="V23" s="192">
        <v>0</v>
      </c>
      <c r="W23" s="192">
        <v>0</v>
      </c>
      <c r="X23" s="192">
        <v>0</v>
      </c>
      <c r="Y23" s="192">
        <v>0</v>
      </c>
      <c r="Z23" s="192">
        <v>0</v>
      </c>
      <c r="AA23" s="50">
        <v>0</v>
      </c>
      <c r="AB23" s="50">
        <v>0</v>
      </c>
      <c r="AC23" s="50">
        <v>1</v>
      </c>
      <c r="AD23" s="50">
        <v>0</v>
      </c>
      <c r="AE23" s="50">
        <v>0</v>
      </c>
      <c r="AF23" s="50">
        <v>0</v>
      </c>
      <c r="AG23" s="294">
        <f t="shared" ref="AG23:AG33" si="0">N23/AI23</f>
        <v>9.5969289827255275E-4</v>
      </c>
      <c r="AH23" s="233"/>
      <c r="AI23" s="57">
        <v>1042</v>
      </c>
      <c r="AK23" s="85"/>
    </row>
    <row r="24" spans="1:37" ht="15" customHeight="1" x14ac:dyDescent="0.25">
      <c r="A24" s="56"/>
      <c r="B24" s="237" t="s">
        <v>7</v>
      </c>
      <c r="C24" s="238"/>
      <c r="D24" s="238"/>
      <c r="E24" s="238"/>
      <c r="F24" s="238"/>
      <c r="G24" s="240"/>
      <c r="H24" s="124">
        <v>12</v>
      </c>
      <c r="I24" s="124">
        <v>16</v>
      </c>
      <c r="J24" s="124">
        <v>28</v>
      </c>
      <c r="K24" s="124">
        <v>26</v>
      </c>
      <c r="L24" s="179">
        <v>28</v>
      </c>
      <c r="M24" s="74">
        <v>12</v>
      </c>
      <c r="N24" s="74">
        <v>2</v>
      </c>
      <c r="O24" s="192">
        <v>0</v>
      </c>
      <c r="P24" s="192">
        <v>0</v>
      </c>
      <c r="Q24" s="192">
        <v>0</v>
      </c>
      <c r="R24" s="192">
        <v>0</v>
      </c>
      <c r="S24" s="192">
        <v>1</v>
      </c>
      <c r="T24" s="192">
        <v>1</v>
      </c>
      <c r="U24" s="192">
        <v>0</v>
      </c>
      <c r="V24" s="192">
        <v>0</v>
      </c>
      <c r="W24" s="192">
        <v>0</v>
      </c>
      <c r="X24" s="192">
        <v>0</v>
      </c>
      <c r="Y24" s="192">
        <v>0</v>
      </c>
      <c r="Z24" s="192">
        <v>0</v>
      </c>
      <c r="AA24" s="51">
        <v>0</v>
      </c>
      <c r="AB24" s="51">
        <v>1</v>
      </c>
      <c r="AC24" s="51">
        <v>1</v>
      </c>
      <c r="AD24" s="51">
        <v>2</v>
      </c>
      <c r="AE24" s="51">
        <v>1</v>
      </c>
      <c r="AF24" s="51">
        <v>0</v>
      </c>
      <c r="AG24" s="294">
        <f t="shared" si="0"/>
        <v>4.405286343612335E-4</v>
      </c>
      <c r="AH24" s="233"/>
      <c r="AI24" s="58">
        <v>4540</v>
      </c>
      <c r="AK24" s="85"/>
    </row>
    <row r="25" spans="1:37" ht="15" customHeight="1" x14ac:dyDescent="0.25">
      <c r="A25" s="55"/>
      <c r="B25" s="237" t="s">
        <v>6</v>
      </c>
      <c r="C25" s="238"/>
      <c r="D25" s="238"/>
      <c r="E25" s="238"/>
      <c r="F25" s="238"/>
      <c r="G25" s="240"/>
      <c r="H25" s="124">
        <v>86</v>
      </c>
      <c r="I25" s="124">
        <v>89</v>
      </c>
      <c r="J25" s="124">
        <v>142</v>
      </c>
      <c r="K25" s="124">
        <v>108</v>
      </c>
      <c r="L25" s="179">
        <v>118</v>
      </c>
      <c r="M25" s="74">
        <v>57</v>
      </c>
      <c r="N25" s="74">
        <v>12</v>
      </c>
      <c r="O25" s="192">
        <v>8</v>
      </c>
      <c r="P25" s="192">
        <v>1</v>
      </c>
      <c r="Q25" s="192">
        <v>0</v>
      </c>
      <c r="R25" s="192">
        <v>0</v>
      </c>
      <c r="S25" s="192">
        <v>1</v>
      </c>
      <c r="T25" s="192">
        <v>0</v>
      </c>
      <c r="U25" s="192">
        <v>0</v>
      </c>
      <c r="V25" s="192">
        <v>0</v>
      </c>
      <c r="W25" s="192">
        <v>1</v>
      </c>
      <c r="X25" s="192">
        <v>1</v>
      </c>
      <c r="Y25" s="192">
        <v>0</v>
      </c>
      <c r="Z25" s="192">
        <v>0</v>
      </c>
      <c r="AA25" s="51">
        <v>0</v>
      </c>
      <c r="AB25" s="51">
        <v>2</v>
      </c>
      <c r="AC25" s="51">
        <v>1</v>
      </c>
      <c r="AD25" s="51">
        <v>3</v>
      </c>
      <c r="AE25" s="51">
        <v>3</v>
      </c>
      <c r="AF25" s="51">
        <v>8</v>
      </c>
      <c r="AG25" s="294">
        <f t="shared" si="0"/>
        <v>1.6148566814695195E-3</v>
      </c>
      <c r="AH25" s="233"/>
      <c r="AI25" s="58">
        <v>7431</v>
      </c>
      <c r="AK25" s="85"/>
    </row>
    <row r="26" spans="1:37" ht="15" customHeight="1" x14ac:dyDescent="0.25">
      <c r="A26" s="55"/>
      <c r="B26" s="237" t="s">
        <v>14</v>
      </c>
      <c r="C26" s="238"/>
      <c r="D26" s="238"/>
      <c r="E26" s="238"/>
      <c r="F26" s="238"/>
      <c r="G26" s="240"/>
      <c r="H26" s="124">
        <v>16</v>
      </c>
      <c r="I26" s="124">
        <v>5</v>
      </c>
      <c r="J26" s="124">
        <v>22</v>
      </c>
      <c r="K26" s="124">
        <v>11</v>
      </c>
      <c r="L26" s="179">
        <v>15</v>
      </c>
      <c r="M26" s="74">
        <v>14</v>
      </c>
      <c r="N26" s="74">
        <v>0</v>
      </c>
      <c r="O26" s="192">
        <v>0</v>
      </c>
      <c r="P26" s="192">
        <v>0</v>
      </c>
      <c r="Q26" s="192">
        <v>0</v>
      </c>
      <c r="R26" s="192">
        <v>0</v>
      </c>
      <c r="S26" s="192">
        <v>0</v>
      </c>
      <c r="T26" s="192">
        <v>0</v>
      </c>
      <c r="U26" s="192">
        <v>0</v>
      </c>
      <c r="V26" s="192">
        <v>0</v>
      </c>
      <c r="W26" s="192">
        <v>0</v>
      </c>
      <c r="X26" s="192">
        <v>0</v>
      </c>
      <c r="Y26" s="192">
        <v>0</v>
      </c>
      <c r="Z26" s="192">
        <v>0</v>
      </c>
      <c r="AA26" s="51">
        <v>1</v>
      </c>
      <c r="AB26" s="51">
        <v>0</v>
      </c>
      <c r="AC26" s="51">
        <v>1</v>
      </c>
      <c r="AD26" s="51">
        <v>0</v>
      </c>
      <c r="AE26" s="51">
        <v>1</v>
      </c>
      <c r="AF26" s="51">
        <v>0</v>
      </c>
      <c r="AG26" s="294">
        <f t="shared" si="0"/>
        <v>0</v>
      </c>
      <c r="AH26" s="233"/>
      <c r="AI26" s="58">
        <v>1041</v>
      </c>
      <c r="AK26" s="85"/>
    </row>
    <row r="27" spans="1:37" ht="15" customHeight="1" x14ac:dyDescent="0.25">
      <c r="A27" s="55"/>
      <c r="B27" s="237" t="s">
        <v>8</v>
      </c>
      <c r="C27" s="238"/>
      <c r="D27" s="238"/>
      <c r="E27" s="238"/>
      <c r="F27" s="238"/>
      <c r="G27" s="240"/>
      <c r="H27" s="124">
        <v>32</v>
      </c>
      <c r="I27" s="124">
        <v>28</v>
      </c>
      <c r="J27" s="124">
        <v>35</v>
      </c>
      <c r="K27" s="124">
        <v>40</v>
      </c>
      <c r="L27" s="179">
        <v>38</v>
      </c>
      <c r="M27" s="74">
        <v>16</v>
      </c>
      <c r="N27" s="74">
        <v>2</v>
      </c>
      <c r="O27" s="192">
        <v>0</v>
      </c>
      <c r="P27" s="192">
        <v>1</v>
      </c>
      <c r="Q27" s="192">
        <v>0</v>
      </c>
      <c r="R27" s="192">
        <v>0</v>
      </c>
      <c r="S27" s="192">
        <v>0</v>
      </c>
      <c r="T27" s="192">
        <v>0</v>
      </c>
      <c r="U27" s="192">
        <v>0</v>
      </c>
      <c r="V27" s="192">
        <v>0</v>
      </c>
      <c r="W27" s="192">
        <v>0</v>
      </c>
      <c r="X27" s="192">
        <v>1</v>
      </c>
      <c r="Y27" s="192">
        <v>0</v>
      </c>
      <c r="Z27" s="192">
        <v>0</v>
      </c>
      <c r="AA27" s="51">
        <v>0</v>
      </c>
      <c r="AB27" s="51">
        <v>0</v>
      </c>
      <c r="AC27" s="51">
        <v>1</v>
      </c>
      <c r="AD27" s="51">
        <v>0</v>
      </c>
      <c r="AE27" s="51">
        <v>0</v>
      </c>
      <c r="AF27" s="51">
        <v>0</v>
      </c>
      <c r="AG27" s="294">
        <f t="shared" si="0"/>
        <v>7.4571215510812821E-4</v>
      </c>
      <c r="AH27" s="233"/>
      <c r="AI27" s="58">
        <v>2682</v>
      </c>
      <c r="AK27" s="85"/>
    </row>
    <row r="28" spans="1:37" ht="15" customHeight="1" x14ac:dyDescent="0.25">
      <c r="A28" s="55"/>
      <c r="B28" s="237" t="s">
        <v>13</v>
      </c>
      <c r="C28" s="238"/>
      <c r="D28" s="238"/>
      <c r="E28" s="238"/>
      <c r="F28" s="238"/>
      <c r="G28" s="240"/>
      <c r="H28" s="124">
        <v>13</v>
      </c>
      <c r="I28" s="124">
        <v>16</v>
      </c>
      <c r="J28" s="124">
        <v>26</v>
      </c>
      <c r="K28" s="124">
        <v>28</v>
      </c>
      <c r="L28" s="179">
        <v>29</v>
      </c>
      <c r="M28" s="74">
        <v>18</v>
      </c>
      <c r="N28" s="74">
        <v>7</v>
      </c>
      <c r="O28" s="192">
        <v>2</v>
      </c>
      <c r="P28" s="192">
        <v>2</v>
      </c>
      <c r="Q28" s="192">
        <v>0</v>
      </c>
      <c r="R28" s="192">
        <v>0</v>
      </c>
      <c r="S28" s="192">
        <v>0</v>
      </c>
      <c r="T28" s="192">
        <v>1</v>
      </c>
      <c r="U28" s="192">
        <v>0</v>
      </c>
      <c r="V28" s="192">
        <v>0</v>
      </c>
      <c r="W28" s="192">
        <v>1</v>
      </c>
      <c r="X28" s="192">
        <v>0</v>
      </c>
      <c r="Y28" s="192">
        <v>1</v>
      </c>
      <c r="Z28" s="192">
        <v>0</v>
      </c>
      <c r="AA28" s="51">
        <v>2</v>
      </c>
      <c r="AB28" s="51">
        <v>1</v>
      </c>
      <c r="AC28" s="51">
        <v>2</v>
      </c>
      <c r="AD28" s="51">
        <v>0</v>
      </c>
      <c r="AE28" s="51">
        <v>3</v>
      </c>
      <c r="AF28" s="51">
        <v>1</v>
      </c>
      <c r="AG28" s="294">
        <f t="shared" si="0"/>
        <v>2.2158911047799935E-3</v>
      </c>
      <c r="AH28" s="233"/>
      <c r="AI28" s="58">
        <v>3159</v>
      </c>
      <c r="AK28" s="85"/>
    </row>
    <row r="29" spans="1:37" ht="15" customHeight="1" x14ac:dyDescent="0.25">
      <c r="A29" s="55"/>
      <c r="B29" s="237" t="s">
        <v>15</v>
      </c>
      <c r="C29" s="238"/>
      <c r="D29" s="238"/>
      <c r="E29" s="238"/>
      <c r="F29" s="238"/>
      <c r="G29" s="240"/>
      <c r="H29" s="124">
        <v>8</v>
      </c>
      <c r="I29" s="124">
        <v>9</v>
      </c>
      <c r="J29" s="124">
        <v>14</v>
      </c>
      <c r="K29" s="124">
        <v>11</v>
      </c>
      <c r="L29" s="179">
        <v>13</v>
      </c>
      <c r="M29" s="74">
        <v>9</v>
      </c>
      <c r="N29" s="74">
        <v>2</v>
      </c>
      <c r="O29" s="192">
        <v>0</v>
      </c>
      <c r="P29" s="192">
        <v>2</v>
      </c>
      <c r="Q29" s="192">
        <v>0</v>
      </c>
      <c r="R29" s="192">
        <v>0</v>
      </c>
      <c r="S29" s="192">
        <v>0</v>
      </c>
      <c r="T29" s="192">
        <v>0</v>
      </c>
      <c r="U29" s="192">
        <v>0</v>
      </c>
      <c r="V29" s="192">
        <v>0</v>
      </c>
      <c r="W29" s="192">
        <v>0</v>
      </c>
      <c r="X29" s="192">
        <v>0</v>
      </c>
      <c r="Y29" s="192">
        <v>0</v>
      </c>
      <c r="Z29" s="192">
        <v>0</v>
      </c>
      <c r="AA29" s="51">
        <v>2</v>
      </c>
      <c r="AB29" s="51">
        <v>1</v>
      </c>
      <c r="AC29" s="51">
        <v>0</v>
      </c>
      <c r="AD29" s="51">
        <v>0</v>
      </c>
      <c r="AE29" s="51">
        <v>0</v>
      </c>
      <c r="AF29" s="51">
        <v>0</v>
      </c>
      <c r="AG29" s="294">
        <f t="shared" si="0"/>
        <v>1.3726835964310226E-3</v>
      </c>
      <c r="AH29" s="233"/>
      <c r="AI29" s="58">
        <v>1457</v>
      </c>
      <c r="AK29" s="85"/>
    </row>
    <row r="30" spans="1:37" ht="15" customHeight="1" x14ac:dyDescent="0.25">
      <c r="A30" s="55"/>
      <c r="B30" s="237" t="s">
        <v>11</v>
      </c>
      <c r="C30" s="238"/>
      <c r="D30" s="238"/>
      <c r="E30" s="238"/>
      <c r="F30" s="238"/>
      <c r="G30" s="240"/>
      <c r="H30" s="124">
        <v>15</v>
      </c>
      <c r="I30" s="124">
        <v>24</v>
      </c>
      <c r="J30" s="124">
        <v>19</v>
      </c>
      <c r="K30" s="124">
        <v>24</v>
      </c>
      <c r="L30" s="179">
        <v>16</v>
      </c>
      <c r="M30" s="74">
        <v>11</v>
      </c>
      <c r="N30" s="74">
        <v>3</v>
      </c>
      <c r="O30" s="192">
        <v>0</v>
      </c>
      <c r="P30" s="192">
        <v>0</v>
      </c>
      <c r="Q30" s="192">
        <v>1</v>
      </c>
      <c r="R30" s="192">
        <v>0</v>
      </c>
      <c r="S30" s="192">
        <v>0</v>
      </c>
      <c r="T30" s="192">
        <v>1</v>
      </c>
      <c r="U30" s="192">
        <v>0</v>
      </c>
      <c r="V30" s="192">
        <v>0</v>
      </c>
      <c r="W30" s="192">
        <v>0</v>
      </c>
      <c r="X30" s="192">
        <v>0</v>
      </c>
      <c r="Y30" s="192">
        <v>1</v>
      </c>
      <c r="Z30" s="192">
        <v>0</v>
      </c>
      <c r="AA30" s="52">
        <v>3</v>
      </c>
      <c r="AB30" s="52">
        <v>0</v>
      </c>
      <c r="AC30" s="52">
        <v>0</v>
      </c>
      <c r="AD30" s="52">
        <v>0</v>
      </c>
      <c r="AE30" s="52">
        <v>4</v>
      </c>
      <c r="AF30" s="52">
        <v>1</v>
      </c>
      <c r="AG30" s="294">
        <f t="shared" si="0"/>
        <v>6.9621721977256902E-4</v>
      </c>
      <c r="AH30" s="233"/>
      <c r="AI30" s="58">
        <v>4309</v>
      </c>
      <c r="AK30" s="85"/>
    </row>
    <row r="31" spans="1:37" ht="15" customHeight="1" x14ac:dyDescent="0.25">
      <c r="A31" s="55"/>
      <c r="B31" s="237" t="s">
        <v>73</v>
      </c>
      <c r="C31" s="238"/>
      <c r="D31" s="238"/>
      <c r="E31" s="238"/>
      <c r="F31" s="238"/>
      <c r="G31" s="240"/>
      <c r="H31" s="124">
        <v>45</v>
      </c>
      <c r="I31" s="124">
        <v>34</v>
      </c>
      <c r="J31" s="124">
        <v>70</v>
      </c>
      <c r="K31" s="124">
        <v>65</v>
      </c>
      <c r="L31" s="179">
        <v>72</v>
      </c>
      <c r="M31" s="74">
        <v>24</v>
      </c>
      <c r="N31" s="74">
        <v>8</v>
      </c>
      <c r="O31" s="192">
        <v>1</v>
      </c>
      <c r="P31" s="192">
        <v>1</v>
      </c>
      <c r="Q31" s="192">
        <v>0</v>
      </c>
      <c r="R31" s="192">
        <v>0</v>
      </c>
      <c r="S31" s="192">
        <v>3</v>
      </c>
      <c r="T31" s="192">
        <v>1</v>
      </c>
      <c r="U31" s="192">
        <v>1</v>
      </c>
      <c r="V31" s="192">
        <v>0</v>
      </c>
      <c r="W31" s="192">
        <v>0</v>
      </c>
      <c r="X31" s="192">
        <v>1</v>
      </c>
      <c r="Y31" s="192">
        <v>0</v>
      </c>
      <c r="Z31" s="192">
        <v>0</v>
      </c>
      <c r="AA31" s="52">
        <v>0</v>
      </c>
      <c r="AB31" s="52">
        <v>1</v>
      </c>
      <c r="AC31" s="52">
        <v>1</v>
      </c>
      <c r="AD31" s="52">
        <v>2</v>
      </c>
      <c r="AE31" s="52">
        <v>1</v>
      </c>
      <c r="AF31" s="52">
        <v>1</v>
      </c>
      <c r="AG31" s="294">
        <f t="shared" si="0"/>
        <v>7.7227531615020758E-4</v>
      </c>
      <c r="AH31" s="233"/>
      <c r="AI31" s="58">
        <v>10359</v>
      </c>
      <c r="AK31" s="85"/>
    </row>
    <row r="32" spans="1:37" ht="15" customHeight="1" x14ac:dyDescent="0.25">
      <c r="A32" s="55"/>
      <c r="B32" s="237" t="s">
        <v>10</v>
      </c>
      <c r="C32" s="238"/>
      <c r="D32" s="238"/>
      <c r="E32" s="238"/>
      <c r="F32" s="238"/>
      <c r="G32" s="240"/>
      <c r="H32" s="124">
        <v>21</v>
      </c>
      <c r="I32" s="124">
        <v>16</v>
      </c>
      <c r="J32" s="124">
        <v>37</v>
      </c>
      <c r="K32" s="124">
        <v>33</v>
      </c>
      <c r="L32" s="179">
        <v>33</v>
      </c>
      <c r="M32" s="74">
        <v>23</v>
      </c>
      <c r="N32" s="74">
        <v>3</v>
      </c>
      <c r="O32" s="192">
        <v>0</v>
      </c>
      <c r="P32" s="192">
        <v>1</v>
      </c>
      <c r="Q32" s="192">
        <v>0</v>
      </c>
      <c r="R32" s="192">
        <v>0</v>
      </c>
      <c r="S32" s="192">
        <v>1</v>
      </c>
      <c r="T32" s="192">
        <v>1</v>
      </c>
      <c r="U32" s="192">
        <v>0</v>
      </c>
      <c r="V32" s="192">
        <v>0</v>
      </c>
      <c r="W32" s="192">
        <v>0</v>
      </c>
      <c r="X32" s="192">
        <v>0</v>
      </c>
      <c r="Y32" s="192">
        <v>0</v>
      </c>
      <c r="Z32" s="192">
        <v>0</v>
      </c>
      <c r="AA32" s="52">
        <v>1</v>
      </c>
      <c r="AB32" s="52">
        <v>1</v>
      </c>
      <c r="AC32" s="52">
        <v>2</v>
      </c>
      <c r="AD32" s="52">
        <v>0</v>
      </c>
      <c r="AE32" s="52">
        <v>0</v>
      </c>
      <c r="AF32" s="52">
        <v>0</v>
      </c>
      <c r="AG32" s="294">
        <f t="shared" si="0"/>
        <v>1.2310217480508822E-3</v>
      </c>
      <c r="AH32" s="233"/>
      <c r="AI32" s="58">
        <v>2437</v>
      </c>
      <c r="AK32" s="85"/>
    </row>
    <row r="33" spans="1:37" ht="15" customHeight="1" x14ac:dyDescent="0.25">
      <c r="A33" s="55"/>
      <c r="B33" s="237" t="s">
        <v>17</v>
      </c>
      <c r="C33" s="238"/>
      <c r="D33" s="238"/>
      <c r="E33" s="238"/>
      <c r="F33" s="238"/>
      <c r="G33" s="240"/>
      <c r="H33" s="124">
        <v>8</v>
      </c>
      <c r="I33" s="124">
        <v>15</v>
      </c>
      <c r="J33" s="124">
        <v>18</v>
      </c>
      <c r="K33" s="124">
        <v>16</v>
      </c>
      <c r="L33" s="179">
        <v>30</v>
      </c>
      <c r="M33" s="74">
        <v>25</v>
      </c>
      <c r="N33" s="74">
        <v>14</v>
      </c>
      <c r="O33" s="192">
        <v>1</v>
      </c>
      <c r="P33" s="192">
        <v>2</v>
      </c>
      <c r="Q33" s="192">
        <v>0</v>
      </c>
      <c r="R33" s="192">
        <v>0</v>
      </c>
      <c r="S33" s="192">
        <v>8</v>
      </c>
      <c r="T33" s="192">
        <v>3</v>
      </c>
      <c r="U33" s="192">
        <v>0</v>
      </c>
      <c r="V33" s="192">
        <v>0</v>
      </c>
      <c r="W33" s="192">
        <v>0</v>
      </c>
      <c r="X33" s="192">
        <v>0</v>
      </c>
      <c r="Y33" s="192">
        <v>0</v>
      </c>
      <c r="Z33" s="192">
        <v>0</v>
      </c>
      <c r="AA33" s="52">
        <v>1</v>
      </c>
      <c r="AB33" s="52">
        <v>0</v>
      </c>
      <c r="AC33" s="52">
        <v>1</v>
      </c>
      <c r="AD33" s="52">
        <v>0</v>
      </c>
      <c r="AE33" s="52">
        <v>1</v>
      </c>
      <c r="AF33" s="52">
        <v>0</v>
      </c>
      <c r="AG33" s="294">
        <f t="shared" si="0"/>
        <v>1.8674136321195146E-3</v>
      </c>
      <c r="AH33" s="233"/>
      <c r="AI33" s="58">
        <v>7497</v>
      </c>
      <c r="AK33" s="85"/>
    </row>
    <row r="34" spans="1:37" ht="15" customHeight="1" x14ac:dyDescent="0.25">
      <c r="A34" s="55"/>
      <c r="B34" s="237" t="s">
        <v>16</v>
      </c>
      <c r="C34" s="238"/>
      <c r="D34" s="238"/>
      <c r="E34" s="238"/>
      <c r="F34" s="238"/>
      <c r="G34" s="240"/>
      <c r="H34" s="124">
        <v>0</v>
      </c>
      <c r="I34" s="124">
        <v>1</v>
      </c>
      <c r="J34" s="124">
        <v>0</v>
      </c>
      <c r="K34" s="124">
        <v>1</v>
      </c>
      <c r="L34" s="179">
        <v>3</v>
      </c>
      <c r="M34" s="74">
        <v>2</v>
      </c>
      <c r="N34" s="74">
        <v>1</v>
      </c>
      <c r="O34" s="192">
        <v>1</v>
      </c>
      <c r="P34" s="192">
        <v>0</v>
      </c>
      <c r="Q34" s="192">
        <v>0</v>
      </c>
      <c r="R34" s="192">
        <v>0</v>
      </c>
      <c r="S34" s="192">
        <v>0</v>
      </c>
      <c r="T34" s="192">
        <v>0</v>
      </c>
      <c r="U34" s="192">
        <v>0</v>
      </c>
      <c r="V34" s="192">
        <v>0</v>
      </c>
      <c r="W34" s="192">
        <v>0</v>
      </c>
      <c r="X34" s="192">
        <v>0</v>
      </c>
      <c r="Y34" s="192">
        <v>0</v>
      </c>
      <c r="Z34" s="192">
        <v>0</v>
      </c>
      <c r="AA34" s="52">
        <v>0</v>
      </c>
      <c r="AB34" s="52">
        <v>0</v>
      </c>
      <c r="AC34" s="52">
        <v>0</v>
      </c>
      <c r="AD34" s="52">
        <v>0</v>
      </c>
      <c r="AE34" s="52">
        <v>0</v>
      </c>
      <c r="AF34" s="52">
        <v>0</v>
      </c>
      <c r="AG34" s="270" t="s">
        <v>23</v>
      </c>
      <c r="AH34" s="233"/>
      <c r="AI34" s="59" t="s">
        <v>23</v>
      </c>
      <c r="AK34" s="85"/>
    </row>
    <row r="35" spans="1:37" ht="15" customHeight="1" x14ac:dyDescent="0.25">
      <c r="A35" s="55"/>
      <c r="B35" s="237" t="s">
        <v>9</v>
      </c>
      <c r="C35" s="238"/>
      <c r="D35" s="238"/>
      <c r="E35" s="238"/>
      <c r="F35" s="238"/>
      <c r="G35" s="240"/>
      <c r="H35" s="124">
        <v>312</v>
      </c>
      <c r="I35" s="124">
        <v>322</v>
      </c>
      <c r="J35" s="124">
        <v>548</v>
      </c>
      <c r="K35" s="124">
        <v>637</v>
      </c>
      <c r="L35" s="179">
        <v>439</v>
      </c>
      <c r="M35" s="139">
        <v>306</v>
      </c>
      <c r="N35" s="139">
        <v>49</v>
      </c>
      <c r="O35" s="193">
        <v>4</v>
      </c>
      <c r="P35" s="193">
        <v>3</v>
      </c>
      <c r="Q35" s="193">
        <v>1</v>
      </c>
      <c r="R35" s="193">
        <v>0</v>
      </c>
      <c r="S35" s="193">
        <v>8</v>
      </c>
      <c r="T35" s="193">
        <v>9</v>
      </c>
      <c r="U35" s="193">
        <v>1</v>
      </c>
      <c r="V35" s="193">
        <v>0</v>
      </c>
      <c r="W35" s="193">
        <v>6</v>
      </c>
      <c r="X35" s="193">
        <v>14</v>
      </c>
      <c r="Y35" s="193">
        <v>2</v>
      </c>
      <c r="Z35" s="193">
        <v>1</v>
      </c>
      <c r="AA35" s="53">
        <v>9</v>
      </c>
      <c r="AB35" s="53">
        <v>6</v>
      </c>
      <c r="AC35" s="53">
        <v>7</v>
      </c>
      <c r="AD35" s="53">
        <v>6</v>
      </c>
      <c r="AE35" s="53">
        <v>1</v>
      </c>
      <c r="AF35" s="53">
        <v>3</v>
      </c>
      <c r="AG35" s="270" t="s">
        <v>23</v>
      </c>
      <c r="AH35" s="233"/>
      <c r="AI35" s="60" t="s">
        <v>23</v>
      </c>
      <c r="AK35" s="85"/>
    </row>
    <row r="36" spans="1:37" ht="15" customHeight="1" x14ac:dyDescent="0.25">
      <c r="A36" s="55"/>
      <c r="B36" s="245" t="s">
        <v>3</v>
      </c>
      <c r="C36" s="246"/>
      <c r="D36" s="246"/>
      <c r="E36" s="246"/>
      <c r="F36" s="246"/>
      <c r="G36" s="247"/>
      <c r="H36" s="131">
        <f t="shared" ref="H36:L36" si="1">SUM(H23:H35)</f>
        <v>572</v>
      </c>
      <c r="I36" s="131">
        <f t="shared" si="1"/>
        <v>578</v>
      </c>
      <c r="J36" s="131">
        <f t="shared" si="1"/>
        <v>963</v>
      </c>
      <c r="K36" s="131">
        <f t="shared" si="1"/>
        <v>1003</v>
      </c>
      <c r="L36" s="181">
        <f t="shared" si="1"/>
        <v>838</v>
      </c>
      <c r="M36" s="181">
        <f t="shared" ref="M36:N36" si="2">SUM(M23:M35)</f>
        <v>520</v>
      </c>
      <c r="N36" s="181">
        <f t="shared" si="2"/>
        <v>104</v>
      </c>
      <c r="O36" s="181">
        <f>SUM(O23:O35)</f>
        <v>17</v>
      </c>
      <c r="P36" s="181">
        <f t="shared" ref="P36:Q36" si="3">SUM(P23:P35)</f>
        <v>14</v>
      </c>
      <c r="Q36" s="181">
        <f t="shared" si="3"/>
        <v>2</v>
      </c>
      <c r="R36" s="181">
        <f t="shared" ref="R36:S36" si="4">SUM(R23:R35)</f>
        <v>0</v>
      </c>
      <c r="S36" s="181">
        <f t="shared" si="4"/>
        <v>22</v>
      </c>
      <c r="T36" s="181">
        <f t="shared" ref="T36:Z36" si="5">SUM(T23:T35)</f>
        <v>17</v>
      </c>
      <c r="U36" s="181">
        <f t="shared" si="5"/>
        <v>2</v>
      </c>
      <c r="V36" s="181">
        <f t="shared" si="5"/>
        <v>0</v>
      </c>
      <c r="W36" s="181">
        <f t="shared" si="5"/>
        <v>8</v>
      </c>
      <c r="X36" s="181">
        <f t="shared" si="5"/>
        <v>17</v>
      </c>
      <c r="Y36" s="181">
        <f t="shared" si="5"/>
        <v>4</v>
      </c>
      <c r="Z36" s="181">
        <f t="shared" si="5"/>
        <v>1</v>
      </c>
      <c r="AA36" s="42">
        <f t="shared" ref="AA36:AE36" si="6">SUM(AA23:AA35)</f>
        <v>19</v>
      </c>
      <c r="AB36" s="42">
        <f t="shared" si="6"/>
        <v>13</v>
      </c>
      <c r="AC36" s="42">
        <f t="shared" si="6"/>
        <v>18</v>
      </c>
      <c r="AD36" s="42">
        <f t="shared" si="6"/>
        <v>13</v>
      </c>
      <c r="AE36" s="42">
        <f t="shared" si="6"/>
        <v>15</v>
      </c>
      <c r="AF36" s="42">
        <f>SUM(AF23:AF35)</f>
        <v>14</v>
      </c>
      <c r="AG36" s="248">
        <f>SUM(N23:N33)/AI36</f>
        <v>1.1750881316098707E-3</v>
      </c>
      <c r="AH36" s="249"/>
      <c r="AI36" s="79">
        <f>SUM(AI23:AI33)</f>
        <v>45954</v>
      </c>
      <c r="AK36" s="85"/>
    </row>
    <row r="37" spans="1:37" x14ac:dyDescent="0.25">
      <c r="A37" s="55"/>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5"/>
    </row>
    <row r="38" spans="1:37" x14ac:dyDescent="0.25">
      <c r="A38" s="55"/>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5"/>
    </row>
    <row r="39" spans="1:37" ht="18.75" x14ac:dyDescent="0.3">
      <c r="A39" s="55"/>
      <c r="B39" s="17"/>
      <c r="C39" s="86" t="s">
        <v>115</v>
      </c>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85"/>
    </row>
    <row r="40" spans="1:37" x14ac:dyDescent="0.25">
      <c r="A40" s="55"/>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5"/>
    </row>
    <row r="41" spans="1:37" x14ac:dyDescent="0.25">
      <c r="A41" s="55"/>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5"/>
    </row>
    <row r="42" spans="1:37" x14ac:dyDescent="0.25">
      <c r="A42" s="55"/>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5"/>
    </row>
    <row r="43" spans="1:37" x14ac:dyDescent="0.25">
      <c r="A43" s="55"/>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5"/>
    </row>
    <row r="44" spans="1:37" ht="18.75" x14ac:dyDescent="0.25">
      <c r="A44" s="56"/>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5"/>
    </row>
    <row r="45" spans="1:37" x14ac:dyDescent="0.25">
      <c r="A45" s="55"/>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5"/>
    </row>
    <row r="46" spans="1:37" x14ac:dyDescent="0.25">
      <c r="A46" s="55"/>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5"/>
    </row>
    <row r="47" spans="1:37" x14ac:dyDescent="0.25">
      <c r="A47" s="55"/>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5"/>
    </row>
    <row r="48" spans="1:37" x14ac:dyDescent="0.25">
      <c r="A48" s="55"/>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5"/>
    </row>
    <row r="49" spans="1:37" x14ac:dyDescent="0.25">
      <c r="A49" s="55"/>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5"/>
    </row>
    <row r="50" spans="1:37" x14ac:dyDescent="0.25">
      <c r="A50" s="55"/>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5"/>
    </row>
    <row r="51" spans="1:37" x14ac:dyDescent="0.25">
      <c r="A51" s="55"/>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5"/>
    </row>
    <row r="52" spans="1:37" x14ac:dyDescent="0.25">
      <c r="A52" s="55"/>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5"/>
    </row>
    <row r="53" spans="1:37" x14ac:dyDescent="0.25">
      <c r="A53" s="55"/>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5"/>
    </row>
    <row r="54" spans="1:37" x14ac:dyDescent="0.25">
      <c r="A54" s="55"/>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5"/>
    </row>
    <row r="55" spans="1:37" x14ac:dyDescent="0.25">
      <c r="A55" s="55"/>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5"/>
    </row>
    <row r="56" spans="1:37" x14ac:dyDescent="0.25">
      <c r="A56" s="55"/>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5"/>
    </row>
    <row r="57" spans="1:37" x14ac:dyDescent="0.25">
      <c r="A57" s="55"/>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5"/>
    </row>
    <row r="58" spans="1:37" x14ac:dyDescent="0.25">
      <c r="A58" s="55"/>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5"/>
    </row>
    <row r="59" spans="1:37" x14ac:dyDescent="0.25">
      <c r="A59" s="55"/>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5"/>
    </row>
    <row r="60" spans="1:37" x14ac:dyDescent="0.25">
      <c r="A60" s="55"/>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5"/>
    </row>
    <row r="61" spans="1:37" x14ac:dyDescent="0.25">
      <c r="A61" s="55"/>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5"/>
    </row>
    <row r="62" spans="1:37" x14ac:dyDescent="0.25">
      <c r="A62" s="55"/>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5"/>
    </row>
    <row r="63" spans="1:37" x14ac:dyDescent="0.25">
      <c r="A63" s="55"/>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D63" s="84"/>
      <c r="AE63" s="84"/>
      <c r="AF63" s="84"/>
      <c r="AG63" s="84"/>
      <c r="AH63" s="84"/>
      <c r="AI63" s="84"/>
      <c r="AJ63" s="84"/>
      <c r="AK63" s="85"/>
    </row>
    <row r="64" spans="1:37" x14ac:dyDescent="0.25">
      <c r="A64" s="55"/>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5"/>
    </row>
    <row r="65" spans="1:37" ht="18.75" x14ac:dyDescent="0.3">
      <c r="A65" s="55"/>
      <c r="B65" s="87"/>
      <c r="C65" s="86" t="s">
        <v>116</v>
      </c>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5"/>
    </row>
    <row r="66" spans="1:37" x14ac:dyDescent="0.25">
      <c r="A66" s="55"/>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5"/>
    </row>
    <row r="67" spans="1:37" x14ac:dyDescent="0.25">
      <c r="A67" s="55"/>
      <c r="B67" s="303" t="s">
        <v>41</v>
      </c>
      <c r="C67" s="275"/>
      <c r="D67" s="275"/>
      <c r="E67" s="275"/>
      <c r="F67" s="275"/>
      <c r="G67" s="275"/>
      <c r="H67" s="276"/>
      <c r="I67" s="251">
        <v>2018</v>
      </c>
      <c r="J67" s="281"/>
      <c r="K67" s="281"/>
      <c r="L67" s="282"/>
      <c r="M67" s="250" t="s">
        <v>1</v>
      </c>
      <c r="N67" s="281"/>
      <c r="O67" s="281"/>
      <c r="P67" s="282"/>
      <c r="Q67" s="250">
        <v>2020</v>
      </c>
      <c r="R67" s="281"/>
      <c r="S67" s="281"/>
      <c r="T67" s="282"/>
      <c r="U67" s="250">
        <v>2021</v>
      </c>
      <c r="V67" s="281"/>
      <c r="W67" s="281"/>
      <c r="X67" s="282"/>
      <c r="Y67" s="250">
        <v>2022</v>
      </c>
      <c r="Z67" s="281"/>
      <c r="AA67" s="281"/>
      <c r="AB67" s="282"/>
      <c r="AC67" s="250">
        <v>2023</v>
      </c>
      <c r="AD67" s="281"/>
      <c r="AE67" s="281"/>
      <c r="AF67" s="282"/>
      <c r="AG67" s="250">
        <v>2024</v>
      </c>
      <c r="AH67" s="281"/>
      <c r="AI67" s="281"/>
      <c r="AJ67" s="282"/>
      <c r="AK67" s="85"/>
    </row>
    <row r="68" spans="1:37" x14ac:dyDescent="0.25">
      <c r="A68" s="55"/>
      <c r="B68" s="277"/>
      <c r="C68" s="278"/>
      <c r="D68" s="278"/>
      <c r="E68" s="278"/>
      <c r="F68" s="278"/>
      <c r="G68" s="278"/>
      <c r="H68" s="273"/>
      <c r="I68" s="147" t="s">
        <v>22</v>
      </c>
      <c r="J68" s="146" t="s">
        <v>21</v>
      </c>
      <c r="K68" s="146" t="s">
        <v>20</v>
      </c>
      <c r="L68" s="127" t="s">
        <v>19</v>
      </c>
      <c r="M68" s="145" t="s">
        <v>22</v>
      </c>
      <c r="N68" s="146" t="s">
        <v>21</v>
      </c>
      <c r="O68" s="146" t="s">
        <v>20</v>
      </c>
      <c r="P68" s="127" t="s">
        <v>19</v>
      </c>
      <c r="Q68" s="145" t="s">
        <v>22</v>
      </c>
      <c r="R68" s="146" t="s">
        <v>21</v>
      </c>
      <c r="S68" s="146" t="s">
        <v>20</v>
      </c>
      <c r="T68" s="127" t="s">
        <v>19</v>
      </c>
      <c r="U68" s="145" t="s">
        <v>22</v>
      </c>
      <c r="V68" s="146" t="s">
        <v>21</v>
      </c>
      <c r="W68" s="146" t="s">
        <v>20</v>
      </c>
      <c r="X68" s="127" t="s">
        <v>19</v>
      </c>
      <c r="Y68" s="145" t="s">
        <v>22</v>
      </c>
      <c r="Z68" s="146" t="s">
        <v>21</v>
      </c>
      <c r="AA68" s="146" t="s">
        <v>20</v>
      </c>
      <c r="AB68" s="127" t="s">
        <v>19</v>
      </c>
      <c r="AC68" s="145" t="s">
        <v>22</v>
      </c>
      <c r="AD68" s="146" t="s">
        <v>21</v>
      </c>
      <c r="AE68" s="146" t="s">
        <v>20</v>
      </c>
      <c r="AF68" s="203" t="s">
        <v>19</v>
      </c>
      <c r="AG68" s="145" t="s">
        <v>22</v>
      </c>
      <c r="AH68" s="146" t="s">
        <v>21</v>
      </c>
      <c r="AI68" s="146" t="s">
        <v>20</v>
      </c>
      <c r="AJ68" s="127" t="s">
        <v>19</v>
      </c>
      <c r="AK68" s="85"/>
    </row>
    <row r="69" spans="1:37" ht="15" customHeight="1" x14ac:dyDescent="0.25">
      <c r="A69" s="55"/>
      <c r="B69" s="302" t="s">
        <v>12</v>
      </c>
      <c r="C69" s="239"/>
      <c r="D69" s="239"/>
      <c r="E69" s="239"/>
      <c r="F69" s="239"/>
      <c r="G69" s="239"/>
      <c r="H69" s="240"/>
      <c r="I69" s="148">
        <v>0</v>
      </c>
      <c r="J69" s="116">
        <v>0</v>
      </c>
      <c r="K69" s="116">
        <v>0</v>
      </c>
      <c r="L69" s="116">
        <v>4</v>
      </c>
      <c r="M69" s="115">
        <v>0</v>
      </c>
      <c r="N69" s="116">
        <v>0</v>
      </c>
      <c r="O69" s="116">
        <v>0</v>
      </c>
      <c r="P69" s="116">
        <v>3</v>
      </c>
      <c r="Q69" s="115">
        <v>0</v>
      </c>
      <c r="R69" s="116">
        <v>0</v>
      </c>
      <c r="S69" s="116">
        <v>0</v>
      </c>
      <c r="T69" s="116">
        <v>4</v>
      </c>
      <c r="U69" s="115">
        <v>0</v>
      </c>
      <c r="V69" s="116">
        <v>0</v>
      </c>
      <c r="W69" s="116">
        <v>1</v>
      </c>
      <c r="X69" s="116">
        <v>2</v>
      </c>
      <c r="Y69" s="115">
        <v>0</v>
      </c>
      <c r="Z69" s="116">
        <v>0</v>
      </c>
      <c r="AA69" s="116">
        <v>1</v>
      </c>
      <c r="AB69" s="166">
        <v>3</v>
      </c>
      <c r="AC69" s="115">
        <v>0</v>
      </c>
      <c r="AD69" s="116">
        <v>0</v>
      </c>
      <c r="AE69" s="116">
        <v>0</v>
      </c>
      <c r="AF69" s="204">
        <v>3</v>
      </c>
      <c r="AG69" s="115">
        <v>0</v>
      </c>
      <c r="AH69" s="116">
        <v>0</v>
      </c>
      <c r="AI69" s="116">
        <v>0</v>
      </c>
      <c r="AJ69" s="166">
        <v>1</v>
      </c>
      <c r="AK69" s="85"/>
    </row>
    <row r="70" spans="1:37" ht="15" customHeight="1" x14ac:dyDescent="0.25">
      <c r="A70" s="55"/>
      <c r="B70" s="302" t="s">
        <v>7</v>
      </c>
      <c r="C70" s="239"/>
      <c r="D70" s="239"/>
      <c r="E70" s="239"/>
      <c r="F70" s="239"/>
      <c r="G70" s="239"/>
      <c r="H70" s="240"/>
      <c r="I70" s="149">
        <v>0</v>
      </c>
      <c r="J70" s="118">
        <v>0</v>
      </c>
      <c r="K70" s="118">
        <v>1</v>
      </c>
      <c r="L70" s="118">
        <v>11</v>
      </c>
      <c r="M70" s="117">
        <v>0</v>
      </c>
      <c r="N70" s="118">
        <v>1</v>
      </c>
      <c r="O70" s="118">
        <v>0</v>
      </c>
      <c r="P70" s="118">
        <v>15</v>
      </c>
      <c r="Q70" s="117">
        <v>0</v>
      </c>
      <c r="R70" s="118">
        <v>0</v>
      </c>
      <c r="S70" s="118">
        <v>5</v>
      </c>
      <c r="T70" s="118">
        <v>23</v>
      </c>
      <c r="U70" s="117">
        <v>0</v>
      </c>
      <c r="V70" s="118">
        <v>1</v>
      </c>
      <c r="W70" s="118">
        <v>5</v>
      </c>
      <c r="X70" s="118">
        <v>20</v>
      </c>
      <c r="Y70" s="117">
        <v>0</v>
      </c>
      <c r="Z70" s="118">
        <v>1</v>
      </c>
      <c r="AA70" s="118">
        <v>1</v>
      </c>
      <c r="AB70" s="167">
        <v>26</v>
      </c>
      <c r="AC70" s="117">
        <v>0</v>
      </c>
      <c r="AD70" s="118">
        <v>1</v>
      </c>
      <c r="AE70" s="118">
        <v>1</v>
      </c>
      <c r="AF70" s="205">
        <v>10</v>
      </c>
      <c r="AG70" s="117">
        <v>0</v>
      </c>
      <c r="AH70" s="118">
        <v>1</v>
      </c>
      <c r="AI70" s="118">
        <v>0</v>
      </c>
      <c r="AJ70" s="167">
        <v>1</v>
      </c>
      <c r="AK70" s="85"/>
    </row>
    <row r="71" spans="1:37" ht="15" customHeight="1" x14ac:dyDescent="0.25">
      <c r="A71" s="55"/>
      <c r="B71" s="302" t="s">
        <v>6</v>
      </c>
      <c r="C71" s="239"/>
      <c r="D71" s="239"/>
      <c r="E71" s="239"/>
      <c r="F71" s="239"/>
      <c r="G71" s="239"/>
      <c r="H71" s="240"/>
      <c r="I71" s="149">
        <v>0</v>
      </c>
      <c r="J71" s="118">
        <v>1</v>
      </c>
      <c r="K71" s="118">
        <v>6</v>
      </c>
      <c r="L71" s="118">
        <v>79</v>
      </c>
      <c r="M71" s="117">
        <v>0</v>
      </c>
      <c r="N71" s="118">
        <v>1</v>
      </c>
      <c r="O71" s="118">
        <v>5</v>
      </c>
      <c r="P71" s="118">
        <v>83</v>
      </c>
      <c r="Q71" s="117">
        <v>0</v>
      </c>
      <c r="R71" s="118">
        <v>1</v>
      </c>
      <c r="S71" s="118">
        <v>11</v>
      </c>
      <c r="T71" s="118">
        <v>130</v>
      </c>
      <c r="U71" s="117">
        <v>0</v>
      </c>
      <c r="V71" s="118">
        <v>10</v>
      </c>
      <c r="W71" s="118">
        <v>16</v>
      </c>
      <c r="X71" s="118">
        <v>82</v>
      </c>
      <c r="Y71" s="117">
        <v>0</v>
      </c>
      <c r="Z71" s="118">
        <v>5</v>
      </c>
      <c r="AA71" s="118">
        <v>10</v>
      </c>
      <c r="AB71" s="167">
        <v>103</v>
      </c>
      <c r="AC71" s="117">
        <v>0</v>
      </c>
      <c r="AD71" s="118">
        <v>3</v>
      </c>
      <c r="AE71" s="118">
        <v>16</v>
      </c>
      <c r="AF71" s="205">
        <v>38</v>
      </c>
      <c r="AG71" s="117">
        <v>0</v>
      </c>
      <c r="AH71" s="118">
        <v>0</v>
      </c>
      <c r="AI71" s="118">
        <v>2</v>
      </c>
      <c r="AJ71" s="167">
        <v>10</v>
      </c>
      <c r="AK71" s="85"/>
    </row>
    <row r="72" spans="1:37" ht="15" customHeight="1" x14ac:dyDescent="0.25">
      <c r="A72" s="55"/>
      <c r="B72" s="302" t="s">
        <v>14</v>
      </c>
      <c r="C72" s="239"/>
      <c r="D72" s="239"/>
      <c r="E72" s="239"/>
      <c r="F72" s="239"/>
      <c r="G72" s="239"/>
      <c r="H72" s="240"/>
      <c r="I72" s="149">
        <v>0</v>
      </c>
      <c r="J72" s="118">
        <v>0</v>
      </c>
      <c r="K72" s="118">
        <v>2</v>
      </c>
      <c r="L72" s="118">
        <v>14</v>
      </c>
      <c r="M72" s="117">
        <v>0</v>
      </c>
      <c r="N72" s="118">
        <v>0</v>
      </c>
      <c r="O72" s="118">
        <v>0</v>
      </c>
      <c r="P72" s="118">
        <v>5</v>
      </c>
      <c r="Q72" s="117">
        <v>0</v>
      </c>
      <c r="R72" s="118">
        <v>0</v>
      </c>
      <c r="S72" s="118">
        <v>0</v>
      </c>
      <c r="T72" s="118">
        <v>22</v>
      </c>
      <c r="U72" s="117">
        <v>0</v>
      </c>
      <c r="V72" s="118">
        <v>2</v>
      </c>
      <c r="W72" s="118">
        <v>2</v>
      </c>
      <c r="X72" s="118">
        <v>7</v>
      </c>
      <c r="Y72" s="117">
        <v>0</v>
      </c>
      <c r="Z72" s="118">
        <v>1</v>
      </c>
      <c r="AA72" s="118">
        <v>1</v>
      </c>
      <c r="AB72" s="167">
        <v>13</v>
      </c>
      <c r="AC72" s="117">
        <v>0</v>
      </c>
      <c r="AD72" s="118">
        <v>0</v>
      </c>
      <c r="AE72" s="118">
        <v>7</v>
      </c>
      <c r="AF72" s="205">
        <v>7</v>
      </c>
      <c r="AG72" s="117">
        <v>0</v>
      </c>
      <c r="AH72" s="118">
        <v>0</v>
      </c>
      <c r="AI72" s="118">
        <v>0</v>
      </c>
      <c r="AJ72" s="167">
        <v>0</v>
      </c>
      <c r="AK72" s="85"/>
    </row>
    <row r="73" spans="1:37" ht="15" customHeight="1" x14ac:dyDescent="0.25">
      <c r="A73" s="55"/>
      <c r="B73" s="302" t="s">
        <v>8</v>
      </c>
      <c r="C73" s="239"/>
      <c r="D73" s="239"/>
      <c r="E73" s="239"/>
      <c r="F73" s="239"/>
      <c r="G73" s="239"/>
      <c r="H73" s="240"/>
      <c r="I73" s="149">
        <v>0</v>
      </c>
      <c r="J73" s="118">
        <v>0</v>
      </c>
      <c r="K73" s="118">
        <v>4</v>
      </c>
      <c r="L73" s="118">
        <v>28</v>
      </c>
      <c r="M73" s="117">
        <v>0</v>
      </c>
      <c r="N73" s="118">
        <v>2</v>
      </c>
      <c r="O73" s="118">
        <v>2</v>
      </c>
      <c r="P73" s="118">
        <v>24</v>
      </c>
      <c r="Q73" s="117">
        <v>0</v>
      </c>
      <c r="R73" s="118">
        <v>0</v>
      </c>
      <c r="S73" s="118">
        <v>3</v>
      </c>
      <c r="T73" s="118">
        <v>32</v>
      </c>
      <c r="U73" s="117">
        <v>0</v>
      </c>
      <c r="V73" s="118">
        <v>2</v>
      </c>
      <c r="W73" s="118">
        <v>4</v>
      </c>
      <c r="X73" s="118">
        <v>34</v>
      </c>
      <c r="Y73" s="117">
        <v>1</v>
      </c>
      <c r="Z73" s="118">
        <v>0</v>
      </c>
      <c r="AA73" s="118">
        <v>5</v>
      </c>
      <c r="AB73" s="167">
        <v>32</v>
      </c>
      <c r="AC73" s="117">
        <v>0</v>
      </c>
      <c r="AD73" s="118">
        <v>2</v>
      </c>
      <c r="AE73" s="118">
        <v>2</v>
      </c>
      <c r="AF73" s="205">
        <v>12</v>
      </c>
      <c r="AG73" s="117">
        <v>0</v>
      </c>
      <c r="AH73" s="118">
        <v>0</v>
      </c>
      <c r="AI73" s="118">
        <v>1</v>
      </c>
      <c r="AJ73" s="167">
        <v>1</v>
      </c>
      <c r="AK73" s="85"/>
    </row>
    <row r="74" spans="1:37" ht="15" customHeight="1" x14ac:dyDescent="0.25">
      <c r="A74" s="55"/>
      <c r="B74" s="302" t="s">
        <v>13</v>
      </c>
      <c r="C74" s="239"/>
      <c r="D74" s="239"/>
      <c r="E74" s="239"/>
      <c r="F74" s="239"/>
      <c r="G74" s="239"/>
      <c r="H74" s="240"/>
      <c r="I74" s="149">
        <v>0</v>
      </c>
      <c r="J74" s="118">
        <v>0</v>
      </c>
      <c r="K74" s="118">
        <v>2</v>
      </c>
      <c r="L74" s="118">
        <v>11</v>
      </c>
      <c r="M74" s="117">
        <v>0</v>
      </c>
      <c r="N74" s="118">
        <v>0</v>
      </c>
      <c r="O74" s="118">
        <v>0</v>
      </c>
      <c r="P74" s="118">
        <v>16</v>
      </c>
      <c r="Q74" s="117">
        <v>0</v>
      </c>
      <c r="R74" s="118">
        <v>1</v>
      </c>
      <c r="S74" s="118">
        <v>1</v>
      </c>
      <c r="T74" s="118">
        <v>24</v>
      </c>
      <c r="U74" s="117">
        <v>0</v>
      </c>
      <c r="V74" s="118">
        <v>1</v>
      </c>
      <c r="W74" s="118">
        <v>8</v>
      </c>
      <c r="X74" s="118">
        <v>19</v>
      </c>
      <c r="Y74" s="117">
        <v>0</v>
      </c>
      <c r="Z74" s="118">
        <v>0</v>
      </c>
      <c r="AA74" s="118">
        <v>8</v>
      </c>
      <c r="AB74" s="167">
        <v>21</v>
      </c>
      <c r="AC74" s="117">
        <v>0</v>
      </c>
      <c r="AD74" s="118">
        <v>1</v>
      </c>
      <c r="AE74" s="118">
        <v>2</v>
      </c>
      <c r="AF74" s="205">
        <v>15</v>
      </c>
      <c r="AG74" s="117">
        <v>0</v>
      </c>
      <c r="AH74" s="118">
        <v>2</v>
      </c>
      <c r="AI74" s="118">
        <v>2</v>
      </c>
      <c r="AJ74" s="167">
        <v>3</v>
      </c>
      <c r="AK74" s="85"/>
    </row>
    <row r="75" spans="1:37" ht="15" customHeight="1" x14ac:dyDescent="0.25">
      <c r="A75" s="55"/>
      <c r="B75" s="302" t="s">
        <v>15</v>
      </c>
      <c r="C75" s="239"/>
      <c r="D75" s="239"/>
      <c r="E75" s="239"/>
      <c r="F75" s="239"/>
      <c r="G75" s="239"/>
      <c r="H75" s="240"/>
      <c r="I75" s="149">
        <v>0</v>
      </c>
      <c r="J75" s="118">
        <v>0</v>
      </c>
      <c r="K75" s="118">
        <v>0</v>
      </c>
      <c r="L75" s="118">
        <v>8</v>
      </c>
      <c r="M75" s="117">
        <v>0</v>
      </c>
      <c r="N75" s="118">
        <v>0</v>
      </c>
      <c r="O75" s="118">
        <v>0</v>
      </c>
      <c r="P75" s="118">
        <v>9</v>
      </c>
      <c r="Q75" s="117">
        <v>0</v>
      </c>
      <c r="R75" s="118">
        <v>0</v>
      </c>
      <c r="S75" s="118">
        <v>0</v>
      </c>
      <c r="T75" s="118">
        <v>14</v>
      </c>
      <c r="U75" s="117">
        <v>0</v>
      </c>
      <c r="V75" s="118">
        <v>0</v>
      </c>
      <c r="W75" s="118">
        <v>0</v>
      </c>
      <c r="X75" s="118">
        <v>11</v>
      </c>
      <c r="Y75" s="117">
        <v>0</v>
      </c>
      <c r="Z75" s="118">
        <v>0</v>
      </c>
      <c r="AA75" s="118">
        <v>0</v>
      </c>
      <c r="AB75" s="167">
        <v>13</v>
      </c>
      <c r="AC75" s="117">
        <v>0</v>
      </c>
      <c r="AD75" s="118">
        <v>0</v>
      </c>
      <c r="AE75" s="118">
        <v>1</v>
      </c>
      <c r="AF75" s="205">
        <v>8</v>
      </c>
      <c r="AG75" s="117">
        <v>0</v>
      </c>
      <c r="AH75" s="118">
        <v>0</v>
      </c>
      <c r="AI75" s="118">
        <v>0</v>
      </c>
      <c r="AJ75" s="167">
        <v>2</v>
      </c>
      <c r="AK75" s="85"/>
    </row>
    <row r="76" spans="1:37" ht="15" customHeight="1" x14ac:dyDescent="0.25">
      <c r="A76" s="55"/>
      <c r="B76" s="302" t="s">
        <v>11</v>
      </c>
      <c r="C76" s="239"/>
      <c r="D76" s="239"/>
      <c r="E76" s="239"/>
      <c r="F76" s="239"/>
      <c r="G76" s="239"/>
      <c r="H76" s="240"/>
      <c r="I76" s="149">
        <v>0</v>
      </c>
      <c r="J76" s="118">
        <v>0</v>
      </c>
      <c r="K76" s="118">
        <v>1</v>
      </c>
      <c r="L76" s="118">
        <v>14</v>
      </c>
      <c r="M76" s="117">
        <v>0</v>
      </c>
      <c r="N76" s="118">
        <v>1</v>
      </c>
      <c r="O76" s="118">
        <v>1</v>
      </c>
      <c r="P76" s="118">
        <v>22</v>
      </c>
      <c r="Q76" s="117">
        <v>0</v>
      </c>
      <c r="R76" s="118">
        <v>0</v>
      </c>
      <c r="S76" s="118">
        <v>1</v>
      </c>
      <c r="T76" s="118">
        <v>18</v>
      </c>
      <c r="U76" s="117">
        <v>0</v>
      </c>
      <c r="V76" s="118">
        <v>0</v>
      </c>
      <c r="W76" s="118">
        <v>3</v>
      </c>
      <c r="X76" s="118">
        <v>21</v>
      </c>
      <c r="Y76" s="117">
        <v>0</v>
      </c>
      <c r="Z76" s="118">
        <v>0</v>
      </c>
      <c r="AA76" s="118">
        <v>0</v>
      </c>
      <c r="AB76" s="167">
        <v>16</v>
      </c>
      <c r="AC76" s="117">
        <v>0</v>
      </c>
      <c r="AD76" s="118">
        <v>1</v>
      </c>
      <c r="AE76" s="118">
        <v>5</v>
      </c>
      <c r="AF76" s="205">
        <v>5</v>
      </c>
      <c r="AG76" s="117">
        <v>0</v>
      </c>
      <c r="AH76" s="118">
        <v>1</v>
      </c>
      <c r="AI76" s="118">
        <v>0</v>
      </c>
      <c r="AJ76" s="167">
        <v>2</v>
      </c>
      <c r="AK76" s="85"/>
    </row>
    <row r="77" spans="1:37" ht="15" customHeight="1" x14ac:dyDescent="0.25">
      <c r="A77" s="55"/>
      <c r="B77" s="302" t="s">
        <v>73</v>
      </c>
      <c r="C77" s="239"/>
      <c r="D77" s="239"/>
      <c r="E77" s="239"/>
      <c r="F77" s="239"/>
      <c r="G77" s="239"/>
      <c r="H77" s="240"/>
      <c r="I77" s="149">
        <v>0</v>
      </c>
      <c r="J77" s="118">
        <v>0</v>
      </c>
      <c r="K77" s="118">
        <v>2</v>
      </c>
      <c r="L77" s="118">
        <v>43</v>
      </c>
      <c r="M77" s="117">
        <v>0</v>
      </c>
      <c r="N77" s="118">
        <v>1</v>
      </c>
      <c r="O77" s="118">
        <v>1</v>
      </c>
      <c r="P77" s="118">
        <v>32</v>
      </c>
      <c r="Q77" s="117">
        <v>0</v>
      </c>
      <c r="R77" s="118">
        <v>1</v>
      </c>
      <c r="S77" s="118">
        <v>4</v>
      </c>
      <c r="T77" s="118">
        <v>65</v>
      </c>
      <c r="U77" s="117">
        <v>0</v>
      </c>
      <c r="V77" s="118">
        <v>2</v>
      </c>
      <c r="W77" s="118">
        <v>11</v>
      </c>
      <c r="X77" s="118">
        <v>52</v>
      </c>
      <c r="Y77" s="117">
        <v>0</v>
      </c>
      <c r="Z77" s="118">
        <v>0</v>
      </c>
      <c r="AA77" s="118">
        <v>6</v>
      </c>
      <c r="AB77" s="167">
        <v>66</v>
      </c>
      <c r="AC77" s="117">
        <v>0</v>
      </c>
      <c r="AD77" s="118">
        <v>3</v>
      </c>
      <c r="AE77" s="118">
        <v>4</v>
      </c>
      <c r="AF77" s="205">
        <v>17</v>
      </c>
      <c r="AG77" s="117">
        <v>0</v>
      </c>
      <c r="AH77" s="118">
        <v>0</v>
      </c>
      <c r="AI77" s="118">
        <v>2</v>
      </c>
      <c r="AJ77" s="167">
        <v>6</v>
      </c>
      <c r="AK77" s="85"/>
    </row>
    <row r="78" spans="1:37" ht="15" customHeight="1" x14ac:dyDescent="0.25">
      <c r="A78" s="55"/>
      <c r="B78" s="302" t="s">
        <v>10</v>
      </c>
      <c r="C78" s="239"/>
      <c r="D78" s="239"/>
      <c r="E78" s="239"/>
      <c r="F78" s="239"/>
      <c r="G78" s="239"/>
      <c r="H78" s="240"/>
      <c r="I78" s="150">
        <v>0</v>
      </c>
      <c r="J78" s="120">
        <v>0</v>
      </c>
      <c r="K78" s="120">
        <v>2</v>
      </c>
      <c r="L78" s="120">
        <v>19</v>
      </c>
      <c r="M78" s="119">
        <v>0</v>
      </c>
      <c r="N78" s="120">
        <v>0</v>
      </c>
      <c r="O78" s="120">
        <v>1</v>
      </c>
      <c r="P78" s="120">
        <v>15</v>
      </c>
      <c r="Q78" s="119">
        <v>0</v>
      </c>
      <c r="R78" s="120">
        <v>0</v>
      </c>
      <c r="S78" s="120">
        <v>3</v>
      </c>
      <c r="T78" s="120">
        <v>34</v>
      </c>
      <c r="U78" s="119">
        <v>0</v>
      </c>
      <c r="V78" s="120">
        <v>1</v>
      </c>
      <c r="W78" s="120">
        <v>5</v>
      </c>
      <c r="X78" s="120">
        <v>27</v>
      </c>
      <c r="Y78" s="119">
        <v>0</v>
      </c>
      <c r="Z78" s="120">
        <v>0</v>
      </c>
      <c r="AA78" s="120">
        <v>8</v>
      </c>
      <c r="AB78" s="168">
        <v>25</v>
      </c>
      <c r="AC78" s="119">
        <v>0</v>
      </c>
      <c r="AD78" s="120">
        <v>1</v>
      </c>
      <c r="AE78" s="120">
        <v>7</v>
      </c>
      <c r="AF78" s="206">
        <v>15</v>
      </c>
      <c r="AG78" s="119">
        <v>0</v>
      </c>
      <c r="AH78" s="120">
        <v>0</v>
      </c>
      <c r="AI78" s="120">
        <v>1</v>
      </c>
      <c r="AJ78" s="168">
        <v>2</v>
      </c>
      <c r="AK78" s="85"/>
    </row>
    <row r="79" spans="1:37" ht="15" customHeight="1" x14ac:dyDescent="0.25">
      <c r="A79" s="55"/>
      <c r="B79" s="302" t="s">
        <v>17</v>
      </c>
      <c r="C79" s="239"/>
      <c r="D79" s="239"/>
      <c r="E79" s="239"/>
      <c r="F79" s="239"/>
      <c r="G79" s="239"/>
      <c r="H79" s="240"/>
      <c r="I79" s="149">
        <v>0</v>
      </c>
      <c r="J79" s="118">
        <v>1</v>
      </c>
      <c r="K79" s="118">
        <v>0</v>
      </c>
      <c r="L79" s="118">
        <v>7</v>
      </c>
      <c r="M79" s="117">
        <v>0</v>
      </c>
      <c r="N79" s="118">
        <v>0</v>
      </c>
      <c r="O79" s="118">
        <v>2</v>
      </c>
      <c r="P79" s="118">
        <v>13</v>
      </c>
      <c r="Q79" s="117">
        <v>0</v>
      </c>
      <c r="R79" s="118">
        <v>0</v>
      </c>
      <c r="S79" s="118">
        <v>1</v>
      </c>
      <c r="T79" s="118">
        <v>17</v>
      </c>
      <c r="U79" s="117">
        <v>0</v>
      </c>
      <c r="V79" s="118">
        <v>0</v>
      </c>
      <c r="W79" s="118">
        <v>3</v>
      </c>
      <c r="X79" s="118">
        <v>13</v>
      </c>
      <c r="Y79" s="117">
        <v>0</v>
      </c>
      <c r="Z79" s="118">
        <v>0</v>
      </c>
      <c r="AA79" s="118">
        <v>6</v>
      </c>
      <c r="AB79" s="167">
        <v>24</v>
      </c>
      <c r="AC79" s="117">
        <v>0</v>
      </c>
      <c r="AD79" s="118">
        <v>3</v>
      </c>
      <c r="AE79" s="118">
        <v>0</v>
      </c>
      <c r="AF79" s="205">
        <v>22</v>
      </c>
      <c r="AG79" s="117">
        <v>0</v>
      </c>
      <c r="AH79" s="118">
        <v>0</v>
      </c>
      <c r="AI79" s="118">
        <v>0</v>
      </c>
      <c r="AJ79" s="167">
        <v>14</v>
      </c>
      <c r="AK79" s="85"/>
    </row>
    <row r="80" spans="1:37" ht="15" customHeight="1" x14ac:dyDescent="0.25">
      <c r="A80" s="55"/>
      <c r="B80" s="302" t="s">
        <v>66</v>
      </c>
      <c r="C80" s="239"/>
      <c r="D80" s="239"/>
      <c r="E80" s="239"/>
      <c r="F80" s="239"/>
      <c r="G80" s="239"/>
      <c r="H80" s="240"/>
      <c r="I80" s="149">
        <v>0</v>
      </c>
      <c r="J80" s="118">
        <v>0</v>
      </c>
      <c r="K80" s="118">
        <v>0</v>
      </c>
      <c r="L80" s="118">
        <v>0</v>
      </c>
      <c r="M80" s="117">
        <v>0</v>
      </c>
      <c r="N80" s="118">
        <v>0</v>
      </c>
      <c r="O80" s="118">
        <v>0</v>
      </c>
      <c r="P80" s="118">
        <v>1</v>
      </c>
      <c r="Q80" s="117">
        <v>0</v>
      </c>
      <c r="R80" s="118">
        <v>0</v>
      </c>
      <c r="S80" s="118">
        <v>0</v>
      </c>
      <c r="T80" s="118">
        <v>0</v>
      </c>
      <c r="U80" s="117">
        <v>0</v>
      </c>
      <c r="V80" s="118">
        <v>0</v>
      </c>
      <c r="W80" s="118">
        <v>0</v>
      </c>
      <c r="X80" s="118">
        <v>1</v>
      </c>
      <c r="Y80" s="117">
        <v>0</v>
      </c>
      <c r="Z80" s="118">
        <v>0</v>
      </c>
      <c r="AA80" s="118">
        <v>0</v>
      </c>
      <c r="AB80" s="167">
        <v>3</v>
      </c>
      <c r="AC80" s="117">
        <v>0</v>
      </c>
      <c r="AD80" s="118">
        <v>0</v>
      </c>
      <c r="AE80" s="118">
        <v>0</v>
      </c>
      <c r="AF80" s="205">
        <v>2</v>
      </c>
      <c r="AG80" s="117">
        <v>0</v>
      </c>
      <c r="AH80" s="118">
        <v>0</v>
      </c>
      <c r="AI80" s="118">
        <v>0</v>
      </c>
      <c r="AJ80" s="167">
        <v>1</v>
      </c>
      <c r="AK80" s="85"/>
    </row>
    <row r="81" spans="1:37" ht="15" customHeight="1" x14ac:dyDescent="0.25">
      <c r="A81" s="55"/>
      <c r="B81" s="302" t="s">
        <v>9</v>
      </c>
      <c r="C81" s="239"/>
      <c r="D81" s="239"/>
      <c r="E81" s="239"/>
      <c r="F81" s="239"/>
      <c r="G81" s="239"/>
      <c r="H81" s="240"/>
      <c r="I81" s="151">
        <v>0</v>
      </c>
      <c r="J81" s="122">
        <v>0</v>
      </c>
      <c r="K81" s="122">
        <v>9</v>
      </c>
      <c r="L81" s="122">
        <v>303</v>
      </c>
      <c r="M81" s="121">
        <v>0</v>
      </c>
      <c r="N81" s="122">
        <v>1</v>
      </c>
      <c r="O81" s="122">
        <v>2</v>
      </c>
      <c r="P81" s="122">
        <v>319</v>
      </c>
      <c r="Q81" s="121">
        <v>0</v>
      </c>
      <c r="R81" s="122">
        <v>0</v>
      </c>
      <c r="S81" s="122">
        <v>8</v>
      </c>
      <c r="T81" s="122">
        <v>540</v>
      </c>
      <c r="U81" s="121">
        <v>0</v>
      </c>
      <c r="V81" s="122">
        <v>6</v>
      </c>
      <c r="W81" s="122">
        <v>20</v>
      </c>
      <c r="X81" s="122">
        <v>611</v>
      </c>
      <c r="Y81" s="121">
        <v>0</v>
      </c>
      <c r="Z81" s="122">
        <v>2</v>
      </c>
      <c r="AA81" s="122">
        <v>14</v>
      </c>
      <c r="AB81" s="169">
        <v>423</v>
      </c>
      <c r="AC81" s="121">
        <v>1</v>
      </c>
      <c r="AD81" s="122">
        <v>9</v>
      </c>
      <c r="AE81" s="122">
        <v>14</v>
      </c>
      <c r="AF81" s="207">
        <v>282</v>
      </c>
      <c r="AG81" s="121">
        <v>0</v>
      </c>
      <c r="AH81" s="122">
        <v>1</v>
      </c>
      <c r="AI81" s="122">
        <v>1</v>
      </c>
      <c r="AJ81" s="169">
        <v>47</v>
      </c>
      <c r="AK81" s="85"/>
    </row>
    <row r="82" spans="1:37" ht="15" customHeight="1" x14ac:dyDescent="0.25">
      <c r="A82" s="55"/>
      <c r="B82" s="258" t="s">
        <v>3</v>
      </c>
      <c r="C82" s="259"/>
      <c r="D82" s="259"/>
      <c r="E82" s="259"/>
      <c r="F82" s="259"/>
      <c r="G82" s="259"/>
      <c r="H82" s="247"/>
      <c r="I82" s="144">
        <f t="shared" ref="I82:L82" si="7">SUM(I69:I81)</f>
        <v>0</v>
      </c>
      <c r="J82" s="129">
        <f t="shared" si="7"/>
        <v>2</v>
      </c>
      <c r="K82" s="129">
        <f t="shared" si="7"/>
        <v>29</v>
      </c>
      <c r="L82" s="130">
        <f t="shared" si="7"/>
        <v>541</v>
      </c>
      <c r="M82" s="128">
        <f t="shared" ref="M82:AF82" si="8">SUM(M69:M81)</f>
        <v>0</v>
      </c>
      <c r="N82" s="129">
        <f t="shared" si="8"/>
        <v>7</v>
      </c>
      <c r="O82" s="129">
        <f t="shared" si="8"/>
        <v>14</v>
      </c>
      <c r="P82" s="130">
        <f t="shared" si="8"/>
        <v>557</v>
      </c>
      <c r="Q82" s="128">
        <f t="shared" si="8"/>
        <v>0</v>
      </c>
      <c r="R82" s="129">
        <f t="shared" si="8"/>
        <v>3</v>
      </c>
      <c r="S82" s="129">
        <f t="shared" si="8"/>
        <v>37</v>
      </c>
      <c r="T82" s="130">
        <f t="shared" si="8"/>
        <v>923</v>
      </c>
      <c r="U82" s="128">
        <f t="shared" si="8"/>
        <v>0</v>
      </c>
      <c r="V82" s="129">
        <f t="shared" si="8"/>
        <v>25</v>
      </c>
      <c r="W82" s="129">
        <f t="shared" si="8"/>
        <v>78</v>
      </c>
      <c r="X82" s="130">
        <f t="shared" si="8"/>
        <v>900</v>
      </c>
      <c r="Y82" s="128">
        <f t="shared" si="8"/>
        <v>1</v>
      </c>
      <c r="Z82" s="129">
        <f t="shared" si="8"/>
        <v>9</v>
      </c>
      <c r="AA82" s="129">
        <f t="shared" si="8"/>
        <v>60</v>
      </c>
      <c r="AB82" s="130">
        <f t="shared" si="8"/>
        <v>768</v>
      </c>
      <c r="AC82" s="128">
        <f t="shared" si="8"/>
        <v>1</v>
      </c>
      <c r="AD82" s="129">
        <f t="shared" si="8"/>
        <v>24</v>
      </c>
      <c r="AE82" s="129">
        <f t="shared" si="8"/>
        <v>59</v>
      </c>
      <c r="AF82" s="130">
        <f t="shared" si="8"/>
        <v>436</v>
      </c>
      <c r="AG82" s="211">
        <f t="shared" ref="AG82:AH82" si="9">SUM(AG69:AG81)</f>
        <v>0</v>
      </c>
      <c r="AH82" s="212">
        <f t="shared" si="9"/>
        <v>5</v>
      </c>
      <c r="AI82" s="212">
        <f>SUM(AI69:AI81)</f>
        <v>9</v>
      </c>
      <c r="AJ82" s="213">
        <f>SUM(AJ69:AJ81)</f>
        <v>90</v>
      </c>
      <c r="AK82" s="85"/>
    </row>
    <row r="83" spans="1:37" ht="24" customHeight="1"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85"/>
    </row>
  </sheetData>
  <mergeCells count="63">
    <mergeCell ref="Q67:T67"/>
    <mergeCell ref="U67:X67"/>
    <mergeCell ref="Y67:AB67"/>
    <mergeCell ref="B82:H82"/>
    <mergeCell ref="B78:H78"/>
    <mergeCell ref="B79:H79"/>
    <mergeCell ref="B80:H80"/>
    <mergeCell ref="B81:H81"/>
    <mergeCell ref="B73:H73"/>
    <mergeCell ref="B74:H74"/>
    <mergeCell ref="B75:H75"/>
    <mergeCell ref="B76:H76"/>
    <mergeCell ref="B77:H77"/>
    <mergeCell ref="B69:H69"/>
    <mergeCell ref="B70:H70"/>
    <mergeCell ref="B71:H71"/>
    <mergeCell ref="B72:H72"/>
    <mergeCell ref="B67:H68"/>
    <mergeCell ref="B36:G36"/>
    <mergeCell ref="B28:G28"/>
    <mergeCell ref="B29:G29"/>
    <mergeCell ref="B30:G30"/>
    <mergeCell ref="B31:G31"/>
    <mergeCell ref="B32:G32"/>
    <mergeCell ref="B26:G26"/>
    <mergeCell ref="B27:G27"/>
    <mergeCell ref="B33:G33"/>
    <mergeCell ref="B34:G34"/>
    <mergeCell ref="B35:G35"/>
    <mergeCell ref="B20:G22"/>
    <mergeCell ref="B23:G23"/>
    <mergeCell ref="B24:G24"/>
    <mergeCell ref="B25:G25"/>
    <mergeCell ref="H21:H22"/>
    <mergeCell ref="H20:AF20"/>
    <mergeCell ref="I21:I22"/>
    <mergeCell ref="J21:J22"/>
    <mergeCell ref="K21:K22"/>
    <mergeCell ref="M21:M22"/>
    <mergeCell ref="AA21:AF21"/>
    <mergeCell ref="N21:N22"/>
    <mergeCell ref="I67:L67"/>
    <mergeCell ref="AG20:AH22"/>
    <mergeCell ref="AG23:AH23"/>
    <mergeCell ref="AG24:AH24"/>
    <mergeCell ref="AG25:AH25"/>
    <mergeCell ref="AG26:AH26"/>
    <mergeCell ref="AG27:AH27"/>
    <mergeCell ref="AG28:AH28"/>
    <mergeCell ref="AG34:AH34"/>
    <mergeCell ref="AG35:AH35"/>
    <mergeCell ref="AG36:AH36"/>
    <mergeCell ref="AG29:AH29"/>
    <mergeCell ref="AG30:AH30"/>
    <mergeCell ref="AC67:AF67"/>
    <mergeCell ref="AG67:AJ67"/>
    <mergeCell ref="M67:P67"/>
    <mergeCell ref="AG31:AH31"/>
    <mergeCell ref="AG32:AH32"/>
    <mergeCell ref="AG33:AH33"/>
    <mergeCell ref="AI20:AI22"/>
    <mergeCell ref="L21:L22"/>
    <mergeCell ref="O21:Z2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Introduction</vt:lpstr>
      <vt:lpstr>Décisions judiciaires</vt:lpstr>
      <vt:lpstr>Faillites</vt:lpstr>
      <vt:lpstr>Liquidations</vt:lpstr>
      <vt:lpstr>Introduction!Print_Area</vt:lpstr>
    </vt:vector>
  </TitlesOfParts>
  <Company>STATEC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D1309 Dashboard faillites</dc:title>
  <dc:subject>D1309 Dashboard bankruptcies (French version)</dc:subject>
  <dc:creator>STATEC</dc:creator>
  <cp:keywords>données générales entreprises, faillites</cp:keywords>
  <cp:lastModifiedBy>Laurent Bley</cp:lastModifiedBy>
  <cp:lastPrinted>2021-03-25T12:27:11Z</cp:lastPrinted>
  <dcterms:created xsi:type="dcterms:W3CDTF">2020-08-05T09:08:06Z</dcterms:created>
  <dcterms:modified xsi:type="dcterms:W3CDTF">2025-07-08T05:10:29Z</dcterms:modified>
  <cp:category>Entreprises - Données générales</cp:category>
</cp:coreProperties>
</file>