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\Portail\CMS_statistiques\Données autres formats\indicateurs-court-terme\entreprises\"/>
    </mc:Choice>
  </mc:AlternateContent>
  <bookViews>
    <workbookView xWindow="-15" yWindow="-15" windowWidth="19215" windowHeight="7065" tabRatio="839"/>
  </bookViews>
  <sheets>
    <sheet name="Menu" sheetId="30" r:id="rId1"/>
    <sheet name="IndicD" sheetId="17" r:id="rId2"/>
    <sheet name="IndicD_EN" sheetId="21" r:id="rId3"/>
    <sheet name="Nouvelles Immatriculations" sheetId="2" r:id="rId4"/>
    <sheet name="Nouvelles Immatriculations_EN" sheetId="22" r:id="rId5"/>
    <sheet name="Graphique" sheetId="3" r:id="rId6"/>
    <sheet name="Graphique_EN" sheetId="32" r:id="rId7"/>
    <sheet name="Hitparade mois 2023" sheetId="20" r:id="rId8"/>
    <sheet name="Hitparade month 2023_EN" sheetId="27" r:id="rId9"/>
    <sheet name="Hitparade 2023" sheetId="26" r:id="rId10"/>
    <sheet name="Sheet5" sheetId="25" state="hidden" r:id="rId11"/>
    <sheet name="Hitparade 2023_EN" sheetId="28" r:id="rId12"/>
    <sheet name="Carburant_immatriculations" sheetId="34" r:id="rId13"/>
    <sheet name="Carburant_immatriculations_EN" sheetId="35" r:id="rId14"/>
  </sheets>
  <definedNames>
    <definedName name="_xlnm.Print_Area" localSheetId="5">Graphique!$A$1:$P$43</definedName>
    <definedName name="_xlnm.Print_Area" localSheetId="6">Graphique_EN!$A$1:$P$43</definedName>
    <definedName name="_xlnm.Print_Area" localSheetId="1">IndicD!$A$1:$P$419</definedName>
    <definedName name="_xlnm.Print_Area" localSheetId="2">IndicD_EN!$A$1:$P$419</definedName>
    <definedName name="_xlnm.Print_Area" localSheetId="4">'Nouvelles Immatriculations_EN'!$A$1:$N$55</definedName>
  </definedNames>
  <calcPr calcId="162913"/>
</workbook>
</file>

<file path=xl/calcChain.xml><?xml version="1.0" encoding="utf-8"?>
<calcChain xmlns="http://schemas.openxmlformats.org/spreadsheetml/2006/main">
  <c r="G53" i="22" l="1"/>
  <c r="J400" i="17"/>
  <c r="J220" i="17"/>
  <c r="J154" i="17"/>
  <c r="F53" i="22" l="1"/>
  <c r="I400" i="17"/>
  <c r="I220" i="17"/>
  <c r="I154" i="17"/>
  <c r="E53" i="22" l="1"/>
  <c r="H400" i="17"/>
  <c r="H220" i="17"/>
  <c r="H154" i="17"/>
  <c r="D53" i="22" l="1"/>
  <c r="G400" i="17"/>
  <c r="G220" i="17"/>
  <c r="G154" i="17"/>
  <c r="C53" i="22" l="1"/>
  <c r="F400" i="17"/>
  <c r="F220" i="17"/>
  <c r="F219" i="17"/>
  <c r="F154" i="17"/>
  <c r="F153" i="17"/>
  <c r="Z2" i="28" l="1"/>
  <c r="Z1" i="28"/>
  <c r="Z2" i="27"/>
  <c r="Z1" i="27"/>
  <c r="Y2" i="20"/>
  <c r="Y1" i="20"/>
  <c r="E242" i="21" l="1"/>
  <c r="F242" i="21"/>
  <c r="G242" i="21"/>
  <c r="H242" i="21"/>
  <c r="I242" i="21"/>
  <c r="J242" i="21"/>
  <c r="K242" i="21"/>
  <c r="L242" i="21"/>
  <c r="M242" i="21"/>
  <c r="N242" i="21"/>
  <c r="O242" i="21"/>
  <c r="P242" i="21"/>
  <c r="E243" i="21"/>
  <c r="F243" i="21"/>
  <c r="G243" i="21"/>
  <c r="H243" i="21"/>
  <c r="I243" i="21"/>
  <c r="J243" i="21"/>
  <c r="K243" i="21"/>
  <c r="L243" i="21"/>
  <c r="M243" i="21"/>
  <c r="N243" i="21"/>
  <c r="O243" i="21"/>
  <c r="P243" i="21"/>
  <c r="E154" i="17"/>
  <c r="B53" i="22"/>
  <c r="C127" i="17"/>
  <c r="E400" i="17"/>
  <c r="C242" i="17"/>
  <c r="C242" i="21" s="1"/>
  <c r="E220" i="17"/>
  <c r="N53" i="2" l="1"/>
  <c r="N53" i="22" s="1"/>
  <c r="E415" i="21"/>
  <c r="F415" i="21"/>
  <c r="G415" i="21"/>
  <c r="H415" i="21"/>
  <c r="I415" i="21"/>
  <c r="J415" i="21"/>
  <c r="K415" i="21"/>
  <c r="L415" i="21"/>
  <c r="M415" i="21"/>
  <c r="N415" i="21"/>
  <c r="O415" i="21"/>
  <c r="P415" i="21"/>
  <c r="E400" i="21"/>
  <c r="F400" i="21"/>
  <c r="G400" i="21"/>
  <c r="H400" i="21"/>
  <c r="I400" i="21"/>
  <c r="J400" i="21"/>
  <c r="K400" i="21"/>
  <c r="L400" i="21"/>
  <c r="M400" i="21"/>
  <c r="N400" i="21"/>
  <c r="O400" i="21"/>
  <c r="P400" i="21"/>
  <c r="E387" i="21"/>
  <c r="F387" i="21"/>
  <c r="G387" i="21"/>
  <c r="H387" i="21"/>
  <c r="I387" i="21"/>
  <c r="J387" i="21"/>
  <c r="K387" i="21"/>
  <c r="L387" i="21"/>
  <c r="M387" i="21"/>
  <c r="N387" i="21"/>
  <c r="O387" i="21"/>
  <c r="P387" i="21"/>
  <c r="E374" i="21"/>
  <c r="F374" i="21"/>
  <c r="G374" i="21"/>
  <c r="H374" i="21"/>
  <c r="I374" i="21"/>
  <c r="J374" i="21"/>
  <c r="K374" i="21"/>
  <c r="L374" i="21"/>
  <c r="M374" i="21"/>
  <c r="N374" i="21"/>
  <c r="O374" i="21"/>
  <c r="P374" i="21"/>
  <c r="E361" i="21"/>
  <c r="F361" i="21"/>
  <c r="G361" i="21"/>
  <c r="H361" i="21"/>
  <c r="I361" i="21"/>
  <c r="J361" i="21"/>
  <c r="K361" i="21"/>
  <c r="L361" i="21"/>
  <c r="M361" i="21"/>
  <c r="N361" i="21"/>
  <c r="O361" i="21"/>
  <c r="P361" i="21"/>
  <c r="E348" i="21"/>
  <c r="F348" i="21"/>
  <c r="G348" i="21"/>
  <c r="H348" i="21"/>
  <c r="I348" i="21"/>
  <c r="J348" i="21"/>
  <c r="K348" i="21"/>
  <c r="L348" i="21"/>
  <c r="M348" i="21"/>
  <c r="N348" i="21"/>
  <c r="O348" i="21"/>
  <c r="P348" i="21"/>
  <c r="E335" i="21"/>
  <c r="F335" i="21"/>
  <c r="G335" i="21"/>
  <c r="H335" i="21"/>
  <c r="I335" i="21"/>
  <c r="J335" i="21"/>
  <c r="K335" i="21"/>
  <c r="L335" i="21"/>
  <c r="M335" i="21"/>
  <c r="N335" i="21"/>
  <c r="O335" i="21"/>
  <c r="P335" i="21"/>
  <c r="E322" i="21"/>
  <c r="F322" i="21"/>
  <c r="G322" i="21"/>
  <c r="H322" i="21"/>
  <c r="I322" i="21"/>
  <c r="J322" i="21"/>
  <c r="K322" i="21"/>
  <c r="L322" i="21"/>
  <c r="M322" i="21"/>
  <c r="N322" i="21"/>
  <c r="O322" i="21"/>
  <c r="P322" i="21"/>
  <c r="E309" i="21"/>
  <c r="F309" i="21"/>
  <c r="G309" i="21"/>
  <c r="H309" i="21"/>
  <c r="I309" i="21"/>
  <c r="J309" i="21"/>
  <c r="K309" i="21"/>
  <c r="L309" i="21"/>
  <c r="M309" i="21"/>
  <c r="N309" i="21"/>
  <c r="O309" i="21"/>
  <c r="P309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E270" i="21"/>
  <c r="F270" i="21"/>
  <c r="G270" i="21"/>
  <c r="H270" i="21"/>
  <c r="I270" i="21"/>
  <c r="J270" i="21"/>
  <c r="K270" i="21"/>
  <c r="L270" i="21"/>
  <c r="M270" i="21"/>
  <c r="N270" i="21"/>
  <c r="O270" i="21"/>
  <c r="P270" i="21"/>
  <c r="E257" i="21"/>
  <c r="F257" i="21"/>
  <c r="G257" i="21"/>
  <c r="H257" i="21"/>
  <c r="I257" i="21"/>
  <c r="J257" i="21"/>
  <c r="K257" i="21"/>
  <c r="L257" i="21"/>
  <c r="M257" i="21"/>
  <c r="N257" i="21"/>
  <c r="O257" i="21"/>
  <c r="P257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C414" i="17"/>
  <c r="C415" i="21" s="1"/>
  <c r="C400" i="17"/>
  <c r="C400" i="21" s="1"/>
  <c r="C387" i="17"/>
  <c r="C387" i="21" s="1"/>
  <c r="C374" i="17"/>
  <c r="C374" i="21" s="1"/>
  <c r="C361" i="17"/>
  <c r="C361" i="21" s="1"/>
  <c r="C348" i="17"/>
  <c r="C348" i="21" s="1"/>
  <c r="C335" i="17"/>
  <c r="C335" i="21" s="1"/>
  <c r="C322" i="17"/>
  <c r="C322" i="21" s="1"/>
  <c r="C309" i="17"/>
  <c r="C309" i="21" s="1"/>
  <c r="C296" i="17"/>
  <c r="C296" i="21" s="1"/>
  <c r="C282" i="17"/>
  <c r="C283" i="17"/>
  <c r="C270" i="17"/>
  <c r="C270" i="21" s="1"/>
  <c r="C257" i="17"/>
  <c r="C257" i="21" s="1"/>
  <c r="C220" i="17"/>
  <c r="C220" i="21" s="1"/>
  <c r="C207" i="17"/>
  <c r="C207" i="21" s="1"/>
  <c r="C194" i="17"/>
  <c r="C194" i="21" s="1"/>
  <c r="C181" i="17"/>
  <c r="C181" i="21" s="1"/>
  <c r="C168" i="17"/>
  <c r="C168" i="21" s="1"/>
  <c r="C154" i="17"/>
  <c r="C154" i="21" s="1"/>
  <c r="C141" i="17"/>
  <c r="C141" i="21" s="1"/>
  <c r="C128" i="17"/>
  <c r="C128" i="21" s="1"/>
  <c r="C115" i="17"/>
  <c r="C115" i="21" s="1"/>
  <c r="C102" i="17"/>
  <c r="C102" i="21" s="1"/>
  <c r="C89" i="17"/>
  <c r="C89" i="21" s="1"/>
  <c r="C76" i="17"/>
  <c r="C76" i="21" s="1"/>
  <c r="C63" i="17"/>
  <c r="C63" i="21" s="1"/>
  <c r="C50" i="17"/>
  <c r="C50" i="21" s="1"/>
  <c r="C37" i="17"/>
  <c r="C37" i="21" s="1"/>
  <c r="C24" i="17"/>
  <c r="C24" i="21" s="1"/>
  <c r="C114" i="17"/>
  <c r="P153" i="17" l="1"/>
  <c r="P153" i="21" s="1"/>
  <c r="P399" i="17"/>
  <c r="P219" i="17"/>
  <c r="L52" i="22" l="1"/>
  <c r="O399" i="17"/>
  <c r="O219" i="17"/>
  <c r="O153" i="17"/>
  <c r="J52" i="22" l="1"/>
  <c r="K52" i="22"/>
  <c r="N399" i="17"/>
  <c r="N219" i="17"/>
  <c r="N153" i="17"/>
  <c r="C308" i="17" l="1"/>
  <c r="P2" i="17" l="1"/>
  <c r="C23" i="17"/>
  <c r="C269" i="17"/>
  <c r="M399" i="17"/>
  <c r="M219" i="17"/>
  <c r="M153" i="17"/>
  <c r="I52" i="22" l="1"/>
  <c r="L399" i="17"/>
  <c r="L219" i="17"/>
  <c r="L153" i="17"/>
  <c r="H52" i="22" l="1"/>
  <c r="K399" i="17"/>
  <c r="K219" i="17"/>
  <c r="K153" i="17"/>
  <c r="Z1" i="26" l="1"/>
  <c r="G52" i="22"/>
  <c r="J399" i="17"/>
  <c r="J219" i="17"/>
  <c r="J153" i="17"/>
  <c r="F52" i="22" l="1"/>
  <c r="I399" i="17"/>
  <c r="I219" i="17"/>
  <c r="I153" i="17"/>
  <c r="E52" i="22" l="1"/>
  <c r="H399" i="17"/>
  <c r="H219" i="17"/>
  <c r="H153" i="17"/>
  <c r="D52" i="22" l="1"/>
  <c r="G399" i="17"/>
  <c r="G219" i="17"/>
  <c r="G153" i="17"/>
  <c r="F399" i="17" l="1"/>
  <c r="E399" i="17" l="1"/>
  <c r="E219" i="17"/>
  <c r="E153" i="17"/>
  <c r="C52" i="22" l="1"/>
  <c r="B52" i="22"/>
  <c r="N52" i="2"/>
  <c r="N52" i="22" s="1"/>
  <c r="F414" i="21"/>
  <c r="G414" i="21"/>
  <c r="H414" i="21"/>
  <c r="I414" i="21"/>
  <c r="J414" i="21"/>
  <c r="K414" i="21"/>
  <c r="L414" i="21"/>
  <c r="M414" i="21"/>
  <c r="N414" i="21"/>
  <c r="O414" i="21"/>
  <c r="P414" i="21"/>
  <c r="E414" i="21"/>
  <c r="F399" i="21"/>
  <c r="G399" i="21"/>
  <c r="H399" i="21"/>
  <c r="I399" i="21"/>
  <c r="J399" i="21"/>
  <c r="K399" i="21"/>
  <c r="L399" i="21"/>
  <c r="M399" i="21"/>
  <c r="N399" i="21"/>
  <c r="O399" i="21"/>
  <c r="P399" i="21"/>
  <c r="E399" i="21"/>
  <c r="F386" i="21"/>
  <c r="G386" i="21"/>
  <c r="H386" i="21"/>
  <c r="I386" i="21"/>
  <c r="J386" i="21"/>
  <c r="K386" i="21"/>
  <c r="L386" i="21"/>
  <c r="M386" i="21"/>
  <c r="N386" i="21"/>
  <c r="O386" i="21"/>
  <c r="P386" i="21"/>
  <c r="E386" i="21"/>
  <c r="F373" i="21"/>
  <c r="G373" i="21"/>
  <c r="H373" i="21"/>
  <c r="I373" i="21"/>
  <c r="J373" i="21"/>
  <c r="K373" i="21"/>
  <c r="L373" i="21"/>
  <c r="M373" i="21"/>
  <c r="N373" i="21"/>
  <c r="O373" i="21"/>
  <c r="P373" i="21"/>
  <c r="E373" i="21"/>
  <c r="F360" i="21"/>
  <c r="G360" i="21"/>
  <c r="H360" i="21"/>
  <c r="I360" i="21"/>
  <c r="J360" i="21"/>
  <c r="K360" i="21"/>
  <c r="L360" i="21"/>
  <c r="M360" i="21"/>
  <c r="N360" i="21"/>
  <c r="O360" i="21"/>
  <c r="P360" i="21"/>
  <c r="E360" i="21"/>
  <c r="F347" i="21"/>
  <c r="G347" i="21"/>
  <c r="H347" i="21"/>
  <c r="I347" i="21"/>
  <c r="J347" i="21"/>
  <c r="K347" i="21"/>
  <c r="L347" i="21"/>
  <c r="M347" i="21"/>
  <c r="N347" i="21"/>
  <c r="O347" i="21"/>
  <c r="P347" i="21"/>
  <c r="E347" i="21"/>
  <c r="F334" i="21"/>
  <c r="G334" i="21"/>
  <c r="H334" i="21"/>
  <c r="I334" i="21"/>
  <c r="J334" i="21"/>
  <c r="K334" i="21"/>
  <c r="L334" i="21"/>
  <c r="M334" i="21"/>
  <c r="N334" i="21"/>
  <c r="O334" i="21"/>
  <c r="P334" i="21"/>
  <c r="E334" i="21"/>
  <c r="F321" i="21"/>
  <c r="G321" i="21"/>
  <c r="H321" i="21"/>
  <c r="I321" i="21"/>
  <c r="J321" i="21"/>
  <c r="K321" i="21"/>
  <c r="L321" i="21"/>
  <c r="M321" i="21"/>
  <c r="N321" i="21"/>
  <c r="O321" i="21"/>
  <c r="P321" i="21"/>
  <c r="E321" i="21"/>
  <c r="F308" i="21"/>
  <c r="G308" i="21"/>
  <c r="H308" i="21"/>
  <c r="I308" i="21"/>
  <c r="J308" i="21"/>
  <c r="K308" i="21"/>
  <c r="L308" i="21"/>
  <c r="M308" i="21"/>
  <c r="N308" i="21"/>
  <c r="O308" i="21"/>
  <c r="P308" i="21"/>
  <c r="E308" i="21"/>
  <c r="C308" i="21"/>
  <c r="F295" i="21"/>
  <c r="G295" i="21"/>
  <c r="H295" i="21"/>
  <c r="I295" i="21"/>
  <c r="J295" i="21"/>
  <c r="K295" i="21"/>
  <c r="L295" i="21"/>
  <c r="M295" i="21"/>
  <c r="N295" i="21"/>
  <c r="O295" i="21"/>
  <c r="P295" i="21"/>
  <c r="E295" i="21"/>
  <c r="F269" i="21"/>
  <c r="G269" i="21"/>
  <c r="H269" i="21"/>
  <c r="I269" i="21"/>
  <c r="J269" i="21"/>
  <c r="K269" i="21"/>
  <c r="L269" i="21"/>
  <c r="M269" i="21"/>
  <c r="N269" i="21"/>
  <c r="O269" i="21"/>
  <c r="P269" i="21"/>
  <c r="E269" i="21"/>
  <c r="F256" i="21"/>
  <c r="G256" i="21"/>
  <c r="H256" i="21"/>
  <c r="I256" i="21"/>
  <c r="J256" i="21"/>
  <c r="K256" i="21"/>
  <c r="L256" i="21"/>
  <c r="M256" i="21"/>
  <c r="N256" i="21"/>
  <c r="O256" i="21"/>
  <c r="P256" i="21"/>
  <c r="E256" i="21"/>
  <c r="F241" i="21"/>
  <c r="G241" i="21"/>
  <c r="H241" i="21"/>
  <c r="I241" i="21"/>
  <c r="J241" i="21"/>
  <c r="K241" i="21"/>
  <c r="L241" i="21"/>
  <c r="M241" i="21"/>
  <c r="N241" i="21"/>
  <c r="O241" i="21"/>
  <c r="P241" i="21"/>
  <c r="E241" i="21"/>
  <c r="F219" i="21"/>
  <c r="G219" i="21"/>
  <c r="H219" i="21"/>
  <c r="I219" i="21"/>
  <c r="J219" i="21"/>
  <c r="K219" i="21"/>
  <c r="L219" i="21"/>
  <c r="M219" i="21"/>
  <c r="N219" i="21"/>
  <c r="O219" i="21"/>
  <c r="P219" i="21"/>
  <c r="E219" i="21"/>
  <c r="F206" i="21"/>
  <c r="G206" i="21"/>
  <c r="H206" i="21"/>
  <c r="I206" i="21"/>
  <c r="J206" i="21"/>
  <c r="K206" i="21"/>
  <c r="L206" i="21"/>
  <c r="M206" i="21"/>
  <c r="N206" i="21"/>
  <c r="O206" i="21"/>
  <c r="P206" i="21"/>
  <c r="E206" i="21"/>
  <c r="F193" i="21"/>
  <c r="G193" i="21"/>
  <c r="H193" i="21"/>
  <c r="I193" i="21"/>
  <c r="J193" i="21"/>
  <c r="K193" i="21"/>
  <c r="L193" i="21"/>
  <c r="M193" i="21"/>
  <c r="N193" i="21"/>
  <c r="O193" i="21"/>
  <c r="P193" i="21"/>
  <c r="E193" i="21"/>
  <c r="F180" i="21"/>
  <c r="G180" i="21"/>
  <c r="H180" i="21"/>
  <c r="I180" i="21"/>
  <c r="J180" i="21"/>
  <c r="K180" i="21"/>
  <c r="L180" i="21"/>
  <c r="M180" i="21"/>
  <c r="N180" i="21"/>
  <c r="O180" i="21"/>
  <c r="P180" i="21"/>
  <c r="E180" i="21"/>
  <c r="F167" i="21"/>
  <c r="G167" i="21"/>
  <c r="H167" i="21"/>
  <c r="I167" i="21"/>
  <c r="J167" i="21"/>
  <c r="K167" i="21"/>
  <c r="L167" i="21"/>
  <c r="M167" i="21"/>
  <c r="N167" i="21"/>
  <c r="O167" i="21"/>
  <c r="P167" i="21"/>
  <c r="E167" i="21"/>
  <c r="F153" i="21"/>
  <c r="G153" i="21"/>
  <c r="H153" i="21"/>
  <c r="I153" i="21"/>
  <c r="J153" i="21"/>
  <c r="K153" i="21"/>
  <c r="L153" i="21"/>
  <c r="M153" i="21"/>
  <c r="N153" i="21"/>
  <c r="O153" i="21"/>
  <c r="E153" i="21"/>
  <c r="F140" i="21"/>
  <c r="G140" i="21"/>
  <c r="H140" i="21"/>
  <c r="I140" i="21"/>
  <c r="J140" i="21"/>
  <c r="K140" i="21"/>
  <c r="L140" i="21"/>
  <c r="M140" i="21"/>
  <c r="N140" i="21"/>
  <c r="O140" i="21"/>
  <c r="P140" i="21"/>
  <c r="E140" i="21"/>
  <c r="F127" i="21"/>
  <c r="G127" i="21"/>
  <c r="H127" i="21"/>
  <c r="I127" i="21"/>
  <c r="J127" i="21"/>
  <c r="K127" i="21"/>
  <c r="L127" i="21"/>
  <c r="M127" i="21"/>
  <c r="N127" i="21"/>
  <c r="O127" i="21"/>
  <c r="P127" i="21"/>
  <c r="E127" i="21"/>
  <c r="F114" i="21"/>
  <c r="G114" i="21"/>
  <c r="H114" i="21"/>
  <c r="I114" i="21"/>
  <c r="J114" i="21"/>
  <c r="K114" i="21"/>
  <c r="L114" i="21"/>
  <c r="M114" i="21"/>
  <c r="N114" i="21"/>
  <c r="O114" i="21"/>
  <c r="P114" i="21"/>
  <c r="E114" i="21"/>
  <c r="F101" i="21"/>
  <c r="G101" i="21"/>
  <c r="H101" i="21"/>
  <c r="I101" i="21"/>
  <c r="J101" i="21"/>
  <c r="K101" i="21"/>
  <c r="L101" i="21"/>
  <c r="M101" i="21"/>
  <c r="N101" i="21"/>
  <c r="O101" i="21"/>
  <c r="P101" i="21"/>
  <c r="E101" i="21"/>
  <c r="F88" i="21"/>
  <c r="G88" i="21"/>
  <c r="H88" i="21"/>
  <c r="I88" i="21"/>
  <c r="J88" i="21"/>
  <c r="K88" i="21"/>
  <c r="L88" i="21"/>
  <c r="M88" i="21"/>
  <c r="N88" i="21"/>
  <c r="O88" i="21"/>
  <c r="P88" i="21"/>
  <c r="E88" i="21"/>
  <c r="F75" i="21"/>
  <c r="G75" i="21"/>
  <c r="H75" i="21"/>
  <c r="I75" i="21"/>
  <c r="J75" i="21"/>
  <c r="K75" i="21"/>
  <c r="L75" i="21"/>
  <c r="M75" i="21"/>
  <c r="N75" i="21"/>
  <c r="O75" i="21"/>
  <c r="P75" i="21"/>
  <c r="E75" i="21"/>
  <c r="F62" i="21"/>
  <c r="G62" i="21"/>
  <c r="H62" i="21"/>
  <c r="I62" i="21"/>
  <c r="J62" i="21"/>
  <c r="K62" i="21"/>
  <c r="L62" i="21"/>
  <c r="M62" i="21"/>
  <c r="N62" i="21"/>
  <c r="O62" i="21"/>
  <c r="P62" i="21"/>
  <c r="E62" i="21"/>
  <c r="F49" i="21"/>
  <c r="G49" i="21"/>
  <c r="H49" i="21"/>
  <c r="I49" i="21"/>
  <c r="J49" i="21"/>
  <c r="K49" i="21"/>
  <c r="L49" i="21"/>
  <c r="M49" i="21"/>
  <c r="N49" i="21"/>
  <c r="O49" i="21"/>
  <c r="P49" i="21"/>
  <c r="E49" i="21"/>
  <c r="F36" i="21"/>
  <c r="G36" i="21"/>
  <c r="H36" i="21"/>
  <c r="I36" i="21"/>
  <c r="J36" i="21"/>
  <c r="K36" i="21"/>
  <c r="L36" i="21"/>
  <c r="M36" i="21"/>
  <c r="N36" i="21"/>
  <c r="O36" i="21"/>
  <c r="P36" i="21"/>
  <c r="E36" i="21"/>
  <c r="F23" i="21"/>
  <c r="G23" i="21"/>
  <c r="H23" i="21"/>
  <c r="I23" i="21"/>
  <c r="J23" i="21"/>
  <c r="K23" i="21"/>
  <c r="L23" i="21"/>
  <c r="M23" i="21"/>
  <c r="N23" i="21"/>
  <c r="O23" i="21"/>
  <c r="P23" i="21"/>
  <c r="F22" i="21"/>
  <c r="G22" i="21"/>
  <c r="H22" i="21"/>
  <c r="I22" i="21"/>
  <c r="J22" i="21"/>
  <c r="K22" i="21"/>
  <c r="L22" i="21"/>
  <c r="E23" i="21"/>
  <c r="C413" i="17"/>
  <c r="C414" i="21" s="1"/>
  <c r="C399" i="17"/>
  <c r="C399" i="21" s="1"/>
  <c r="C386" i="17"/>
  <c r="C386" i="21" s="1"/>
  <c r="C373" i="17"/>
  <c r="C373" i="21" s="1"/>
  <c r="C360" i="17"/>
  <c r="C360" i="21" s="1"/>
  <c r="C347" i="17"/>
  <c r="C347" i="21" s="1"/>
  <c r="C334" i="17"/>
  <c r="C334" i="21" s="1"/>
  <c r="C321" i="17"/>
  <c r="C321" i="21" s="1"/>
  <c r="C295" i="17"/>
  <c r="C295" i="21" s="1"/>
  <c r="C269" i="21"/>
  <c r="C256" i="17"/>
  <c r="C256" i="21" s="1"/>
  <c r="C241" i="17"/>
  <c r="C241" i="21" s="1"/>
  <c r="C219" i="17"/>
  <c r="C219" i="21" s="1"/>
  <c r="C206" i="17"/>
  <c r="C206" i="21" s="1"/>
  <c r="C193" i="17"/>
  <c r="C193" i="21" s="1"/>
  <c r="C180" i="17"/>
  <c r="C180" i="21" s="1"/>
  <c r="C167" i="17"/>
  <c r="C167" i="21" s="1"/>
  <c r="C153" i="17"/>
  <c r="C153" i="21" s="1"/>
  <c r="C140" i="17"/>
  <c r="C140" i="21" s="1"/>
  <c r="C127" i="21"/>
  <c r="C114" i="21"/>
  <c r="C101" i="17"/>
  <c r="C101" i="21" s="1"/>
  <c r="C88" i="17"/>
  <c r="C88" i="21" s="1"/>
  <c r="C75" i="17"/>
  <c r="C75" i="21" s="1"/>
  <c r="C62" i="17"/>
  <c r="C62" i="21" s="1"/>
  <c r="C49" i="17"/>
  <c r="C49" i="21" s="1"/>
  <c r="C36" i="17"/>
  <c r="C36" i="21" s="1"/>
  <c r="C23" i="21"/>
  <c r="P152" i="17" l="1"/>
  <c r="M51" i="22" l="1"/>
  <c r="P398" i="17"/>
  <c r="P218" i="17"/>
  <c r="L51" i="22" l="1"/>
  <c r="O398" i="17"/>
  <c r="O218" i="17"/>
  <c r="O152" i="17"/>
  <c r="K51" i="22" l="1"/>
  <c r="J51" i="22"/>
  <c r="N398" i="17"/>
  <c r="N218" i="17"/>
  <c r="N152" i="17"/>
  <c r="AT6" i="35" l="1"/>
  <c r="AT6" i="34"/>
  <c r="C239" i="17"/>
  <c r="C240" i="17"/>
  <c r="N51" i="2"/>
  <c r="M398" i="17"/>
  <c r="M218" i="17"/>
  <c r="M152" i="17"/>
  <c r="I51" i="22" l="1"/>
  <c r="L398" i="17"/>
  <c r="L218" i="17"/>
  <c r="L152" i="17"/>
  <c r="H51" i="22" l="1"/>
  <c r="K398" i="17"/>
  <c r="K218" i="17"/>
  <c r="K152" i="17"/>
  <c r="G51" i="22" l="1"/>
  <c r="J398" i="17"/>
  <c r="J218" i="17"/>
  <c r="J152" i="17"/>
  <c r="F51" i="22" l="1"/>
  <c r="I398" i="17"/>
  <c r="I218" i="17"/>
  <c r="I152" i="17"/>
  <c r="E51" i="22" l="1"/>
  <c r="G413" i="21"/>
  <c r="H398" i="17"/>
  <c r="H218" i="17"/>
  <c r="H152" i="17"/>
  <c r="D51" i="22" l="1"/>
  <c r="G398" i="17"/>
  <c r="G218" i="17"/>
  <c r="G152" i="17"/>
  <c r="C51" i="22" l="1"/>
  <c r="F398" i="17"/>
  <c r="F218" i="17"/>
  <c r="F152" i="17"/>
  <c r="E413" i="21" l="1"/>
  <c r="F413" i="21"/>
  <c r="H413" i="21"/>
  <c r="I413" i="21"/>
  <c r="J413" i="21"/>
  <c r="K413" i="21"/>
  <c r="L413" i="21"/>
  <c r="M413" i="21"/>
  <c r="N413" i="21"/>
  <c r="O413" i="21"/>
  <c r="P413" i="21"/>
  <c r="F398" i="21"/>
  <c r="G398" i="21"/>
  <c r="H398" i="21"/>
  <c r="I398" i="21"/>
  <c r="J398" i="21"/>
  <c r="K398" i="21"/>
  <c r="L398" i="21"/>
  <c r="M398" i="21"/>
  <c r="N398" i="21"/>
  <c r="O398" i="21"/>
  <c r="P398" i="21"/>
  <c r="E385" i="21"/>
  <c r="F385" i="21"/>
  <c r="G385" i="21"/>
  <c r="H385" i="21"/>
  <c r="I385" i="21"/>
  <c r="J385" i="21"/>
  <c r="K385" i="21"/>
  <c r="L385" i="21"/>
  <c r="M385" i="21"/>
  <c r="N385" i="21"/>
  <c r="O385" i="21"/>
  <c r="P385" i="21"/>
  <c r="E372" i="21"/>
  <c r="F372" i="21"/>
  <c r="G372" i="21"/>
  <c r="H372" i="21"/>
  <c r="I372" i="21"/>
  <c r="J372" i="21"/>
  <c r="K372" i="21"/>
  <c r="L372" i="21"/>
  <c r="M372" i="21"/>
  <c r="N372" i="21"/>
  <c r="O372" i="21"/>
  <c r="P372" i="21"/>
  <c r="E359" i="21"/>
  <c r="F359" i="21"/>
  <c r="G359" i="21"/>
  <c r="H359" i="21"/>
  <c r="I359" i="21"/>
  <c r="J359" i="21"/>
  <c r="K359" i="21"/>
  <c r="L359" i="21"/>
  <c r="M359" i="21"/>
  <c r="N359" i="21"/>
  <c r="O359" i="21"/>
  <c r="P359" i="21"/>
  <c r="E346" i="21"/>
  <c r="F346" i="21"/>
  <c r="G346" i="21"/>
  <c r="H346" i="21"/>
  <c r="I346" i="21"/>
  <c r="J346" i="21"/>
  <c r="K346" i="21"/>
  <c r="L346" i="21"/>
  <c r="M346" i="21"/>
  <c r="N346" i="21"/>
  <c r="O346" i="21"/>
  <c r="P346" i="21"/>
  <c r="E333" i="21"/>
  <c r="F333" i="21"/>
  <c r="G333" i="21"/>
  <c r="H333" i="21"/>
  <c r="I333" i="21"/>
  <c r="J333" i="21"/>
  <c r="K333" i="21"/>
  <c r="L333" i="21"/>
  <c r="M333" i="21"/>
  <c r="N333" i="21"/>
  <c r="O333" i="21"/>
  <c r="P333" i="21"/>
  <c r="E320" i="21"/>
  <c r="F320" i="21"/>
  <c r="G320" i="21"/>
  <c r="H320" i="21"/>
  <c r="I320" i="21"/>
  <c r="J320" i="21"/>
  <c r="K320" i="21"/>
  <c r="L320" i="21"/>
  <c r="M320" i="21"/>
  <c r="N320" i="21"/>
  <c r="O320" i="21"/>
  <c r="P320" i="21"/>
  <c r="E307" i="21"/>
  <c r="F307" i="21"/>
  <c r="G307" i="21"/>
  <c r="H307" i="21"/>
  <c r="I307" i="21"/>
  <c r="J307" i="21"/>
  <c r="K307" i="21"/>
  <c r="L307" i="21"/>
  <c r="M307" i="21"/>
  <c r="N307" i="21"/>
  <c r="O307" i="21"/>
  <c r="P307" i="21"/>
  <c r="E294" i="21"/>
  <c r="F294" i="21"/>
  <c r="G294" i="21"/>
  <c r="H294" i="21"/>
  <c r="I294" i="21"/>
  <c r="J294" i="21"/>
  <c r="K294" i="21"/>
  <c r="L294" i="21"/>
  <c r="M294" i="21"/>
  <c r="N294" i="21"/>
  <c r="O294" i="21"/>
  <c r="P294" i="21"/>
  <c r="E268" i="21"/>
  <c r="F268" i="21"/>
  <c r="G268" i="21"/>
  <c r="H268" i="21"/>
  <c r="I268" i="21"/>
  <c r="J268" i="21"/>
  <c r="K268" i="21"/>
  <c r="L268" i="21"/>
  <c r="M268" i="21"/>
  <c r="N268" i="21"/>
  <c r="O268" i="21"/>
  <c r="P268" i="21"/>
  <c r="E255" i="21"/>
  <c r="F255" i="21"/>
  <c r="G255" i="21"/>
  <c r="H255" i="21"/>
  <c r="I255" i="21"/>
  <c r="J255" i="21"/>
  <c r="K255" i="21"/>
  <c r="L255" i="21"/>
  <c r="M255" i="21"/>
  <c r="N255" i="21"/>
  <c r="O255" i="21"/>
  <c r="P255" i="21"/>
  <c r="E240" i="21"/>
  <c r="F240" i="21"/>
  <c r="G240" i="21"/>
  <c r="H240" i="21"/>
  <c r="I240" i="21"/>
  <c r="J240" i="21"/>
  <c r="K240" i="21"/>
  <c r="L240" i="21"/>
  <c r="M240" i="21"/>
  <c r="N240" i="21"/>
  <c r="O240" i="21"/>
  <c r="P240" i="21"/>
  <c r="F218" i="21"/>
  <c r="G218" i="21"/>
  <c r="H218" i="21"/>
  <c r="I218" i="21"/>
  <c r="J218" i="21"/>
  <c r="K218" i="21"/>
  <c r="L218" i="21"/>
  <c r="M218" i="21"/>
  <c r="N218" i="21"/>
  <c r="O218" i="21"/>
  <c r="P218" i="21"/>
  <c r="E205" i="21"/>
  <c r="F205" i="21"/>
  <c r="G205" i="21"/>
  <c r="H205" i="21"/>
  <c r="I205" i="21"/>
  <c r="J205" i="21"/>
  <c r="K205" i="21"/>
  <c r="L205" i="21"/>
  <c r="M205" i="21"/>
  <c r="N205" i="21"/>
  <c r="O205" i="21"/>
  <c r="P205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F152" i="21"/>
  <c r="G152" i="21"/>
  <c r="H152" i="21"/>
  <c r="I152" i="21"/>
  <c r="J152" i="21"/>
  <c r="K152" i="21"/>
  <c r="L152" i="21"/>
  <c r="M152" i="21"/>
  <c r="N152" i="21"/>
  <c r="O152" i="21"/>
  <c r="P152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E22" i="21"/>
  <c r="M22" i="21"/>
  <c r="N22" i="21"/>
  <c r="O22" i="21"/>
  <c r="P22" i="21"/>
  <c r="B51" i="22"/>
  <c r="E398" i="17"/>
  <c r="C398" i="17" s="1"/>
  <c r="C398" i="21" s="1"/>
  <c r="E218" i="17"/>
  <c r="E218" i="21" s="1"/>
  <c r="E152" i="17"/>
  <c r="C152" i="17" s="1"/>
  <c r="C152" i="21" s="1"/>
  <c r="N51" i="22"/>
  <c r="C412" i="17"/>
  <c r="C413" i="21" s="1"/>
  <c r="C385" i="17"/>
  <c r="C385" i="21" s="1"/>
  <c r="C372" i="17"/>
  <c r="C372" i="21" s="1"/>
  <c r="C359" i="17"/>
  <c r="C359" i="21" s="1"/>
  <c r="C346" i="17"/>
  <c r="C346" i="21" s="1"/>
  <c r="C333" i="17"/>
  <c r="C333" i="21" s="1"/>
  <c r="C320" i="17"/>
  <c r="C320" i="21" s="1"/>
  <c r="C307" i="17"/>
  <c r="C307" i="21" s="1"/>
  <c r="C294" i="17"/>
  <c r="C294" i="21" s="1"/>
  <c r="C281" i="17"/>
  <c r="C268" i="17"/>
  <c r="C268" i="21" s="1"/>
  <c r="C255" i="17"/>
  <c r="C255" i="21" s="1"/>
  <c r="C240" i="21"/>
  <c r="C205" i="17"/>
  <c r="C205" i="21" s="1"/>
  <c r="C192" i="17"/>
  <c r="C192" i="21" s="1"/>
  <c r="C179" i="17"/>
  <c r="C179" i="21" s="1"/>
  <c r="C166" i="17"/>
  <c r="C166" i="21" s="1"/>
  <c r="C139" i="17"/>
  <c r="C139" i="21" s="1"/>
  <c r="C126" i="17"/>
  <c r="C126" i="21" s="1"/>
  <c r="C113" i="17"/>
  <c r="C113" i="21" s="1"/>
  <c r="C100" i="17"/>
  <c r="C100" i="21" s="1"/>
  <c r="C87" i="17"/>
  <c r="C87" i="21" s="1"/>
  <c r="C74" i="17"/>
  <c r="C74" i="21" s="1"/>
  <c r="C61" i="17"/>
  <c r="C61" i="21" s="1"/>
  <c r="C48" i="17"/>
  <c r="C48" i="21" s="1"/>
  <c r="C35" i="17"/>
  <c r="C35" i="21" s="1"/>
  <c r="C22" i="17"/>
  <c r="C22" i="21" s="1"/>
  <c r="C218" i="17" l="1"/>
  <c r="C218" i="21" s="1"/>
  <c r="E398" i="21"/>
  <c r="E152" i="21"/>
  <c r="L50" i="22"/>
  <c r="M50" i="22"/>
  <c r="P397" i="17"/>
  <c r="P217" i="17"/>
  <c r="O397" i="17" l="1"/>
  <c r="K50" i="22" l="1"/>
  <c r="N21" i="21"/>
  <c r="N20" i="21"/>
  <c r="N33" i="21"/>
  <c r="N397" i="17"/>
  <c r="J50" i="22" l="1"/>
  <c r="M397" i="17"/>
  <c r="I50" i="22" l="1"/>
  <c r="L397" i="17"/>
  <c r="H50" i="22" l="1"/>
  <c r="K397" i="17"/>
  <c r="G50" i="22" l="1"/>
  <c r="J397" i="17"/>
  <c r="F50" i="22" l="1"/>
  <c r="I397" i="17"/>
  <c r="E50" i="22" l="1"/>
  <c r="D50" i="22"/>
  <c r="H397" i="17"/>
  <c r="C13" i="17" l="1"/>
  <c r="C14" i="17"/>
  <c r="C15" i="17"/>
  <c r="C16" i="17"/>
  <c r="C17" i="17"/>
  <c r="C18" i="17"/>
  <c r="C19" i="17"/>
  <c r="C20" i="17"/>
  <c r="C21" i="17"/>
  <c r="C26" i="17"/>
  <c r="C27" i="17"/>
  <c r="C28" i="17"/>
  <c r="C29" i="17"/>
  <c r="C30" i="17"/>
  <c r="C31" i="17"/>
  <c r="C32" i="17"/>
  <c r="C33" i="17"/>
  <c r="C34" i="17"/>
  <c r="C39" i="17"/>
  <c r="C40" i="17"/>
  <c r="C41" i="17"/>
  <c r="C42" i="17"/>
  <c r="C43" i="17"/>
  <c r="C44" i="17"/>
  <c r="C45" i="17"/>
  <c r="C46" i="17"/>
  <c r="C47" i="17"/>
  <c r="C52" i="17"/>
  <c r="C53" i="17"/>
  <c r="C54" i="17"/>
  <c r="C55" i="17"/>
  <c r="C56" i="17"/>
  <c r="C57" i="17"/>
  <c r="C58" i="17"/>
  <c r="C59" i="17"/>
  <c r="C60" i="17"/>
  <c r="C65" i="17"/>
  <c r="C66" i="17"/>
  <c r="C67" i="17"/>
  <c r="C68" i="17"/>
  <c r="C69" i="17"/>
  <c r="C70" i="17"/>
  <c r="C71" i="17"/>
  <c r="C72" i="17"/>
  <c r="C73" i="17"/>
  <c r="C78" i="17"/>
  <c r="C79" i="17"/>
  <c r="C80" i="17"/>
  <c r="C81" i="17"/>
  <c r="C82" i="17"/>
  <c r="C83" i="17"/>
  <c r="C84" i="17"/>
  <c r="C85" i="17"/>
  <c r="C86" i="17"/>
  <c r="C91" i="17"/>
  <c r="C92" i="17"/>
  <c r="C93" i="17"/>
  <c r="C94" i="17"/>
  <c r="C95" i="17"/>
  <c r="C96" i="17"/>
  <c r="C97" i="17"/>
  <c r="C98" i="17"/>
  <c r="C99" i="17"/>
  <c r="C106" i="17"/>
  <c r="C107" i="17"/>
  <c r="C108" i="17"/>
  <c r="C109" i="17"/>
  <c r="C110" i="17"/>
  <c r="C111" i="17"/>
  <c r="C112" i="17"/>
  <c r="C117" i="17"/>
  <c r="C118" i="17"/>
  <c r="C119" i="17"/>
  <c r="C120" i="17"/>
  <c r="C121" i="17"/>
  <c r="C122" i="17"/>
  <c r="C123" i="17"/>
  <c r="C124" i="17"/>
  <c r="C125" i="17"/>
  <c r="C130" i="17"/>
  <c r="C131" i="17"/>
  <c r="C132" i="17"/>
  <c r="C133" i="17"/>
  <c r="C134" i="17"/>
  <c r="C135" i="17"/>
  <c r="C136" i="17"/>
  <c r="C137" i="17"/>
  <c r="C138" i="17"/>
  <c r="C142" i="17"/>
  <c r="C143" i="17"/>
  <c r="C144" i="17"/>
  <c r="C145" i="17"/>
  <c r="C146" i="17"/>
  <c r="C147" i="17"/>
  <c r="C148" i="17"/>
  <c r="E149" i="17"/>
  <c r="C149" i="17" s="1"/>
  <c r="E150" i="17"/>
  <c r="F150" i="17"/>
  <c r="G150" i="17"/>
  <c r="H150" i="17"/>
  <c r="I150" i="17"/>
  <c r="J150" i="17"/>
  <c r="K150" i="17"/>
  <c r="L150" i="17"/>
  <c r="M150" i="17"/>
  <c r="N150" i="17"/>
  <c r="O150" i="17"/>
  <c r="P150" i="17"/>
  <c r="E151" i="17"/>
  <c r="F151" i="17"/>
  <c r="G151" i="17"/>
  <c r="H151" i="17"/>
  <c r="I151" i="17"/>
  <c r="J151" i="17"/>
  <c r="K151" i="17"/>
  <c r="L151" i="17"/>
  <c r="M151" i="17"/>
  <c r="N151" i="17"/>
  <c r="O151" i="17"/>
  <c r="P151" i="17"/>
  <c r="C157" i="17"/>
  <c r="C158" i="17"/>
  <c r="C159" i="17"/>
  <c r="C160" i="17"/>
  <c r="C161" i="17"/>
  <c r="C162" i="17"/>
  <c r="C163" i="17"/>
  <c r="C164" i="17"/>
  <c r="C165" i="17"/>
  <c r="C170" i="17"/>
  <c r="C171" i="17"/>
  <c r="C172" i="17"/>
  <c r="C173" i="17"/>
  <c r="C174" i="17"/>
  <c r="C175" i="17"/>
  <c r="C176" i="17"/>
  <c r="C177" i="17"/>
  <c r="C178" i="17"/>
  <c r="C183" i="17"/>
  <c r="C184" i="17"/>
  <c r="C185" i="17"/>
  <c r="C186" i="17"/>
  <c r="C187" i="17"/>
  <c r="C188" i="17"/>
  <c r="C189" i="17"/>
  <c r="C190" i="17"/>
  <c r="C191" i="17"/>
  <c r="C196" i="17"/>
  <c r="C197" i="17"/>
  <c r="C198" i="17"/>
  <c r="C199" i="17"/>
  <c r="C200" i="17"/>
  <c r="C201" i="17"/>
  <c r="C202" i="17"/>
  <c r="C203" i="17"/>
  <c r="C204" i="17"/>
  <c r="C209" i="17"/>
  <c r="C210" i="17"/>
  <c r="C211" i="17"/>
  <c r="C212" i="17"/>
  <c r="C213" i="17"/>
  <c r="C214" i="17"/>
  <c r="C215" i="17"/>
  <c r="E216" i="17"/>
  <c r="F216" i="17"/>
  <c r="G216" i="17"/>
  <c r="H216" i="17"/>
  <c r="I216" i="17"/>
  <c r="J216" i="17"/>
  <c r="K216" i="17"/>
  <c r="L216" i="17"/>
  <c r="M216" i="17"/>
  <c r="N216" i="17"/>
  <c r="O216" i="17"/>
  <c r="P216" i="17"/>
  <c r="E217" i="17"/>
  <c r="F217" i="17"/>
  <c r="G217" i="17"/>
  <c r="H217" i="17"/>
  <c r="I217" i="17"/>
  <c r="J217" i="17"/>
  <c r="K217" i="17"/>
  <c r="L217" i="17"/>
  <c r="M217" i="17"/>
  <c r="N217" i="17"/>
  <c r="O217" i="17"/>
  <c r="P223" i="17"/>
  <c r="P224" i="17"/>
  <c r="C231" i="17"/>
  <c r="C232" i="17"/>
  <c r="C233" i="17"/>
  <c r="C234" i="17"/>
  <c r="C235" i="17"/>
  <c r="C236" i="17"/>
  <c r="C237" i="17"/>
  <c r="C238" i="17"/>
  <c r="C246" i="17"/>
  <c r="C247" i="17"/>
  <c r="C248" i="17"/>
  <c r="C249" i="17"/>
  <c r="C250" i="17"/>
  <c r="C251" i="17"/>
  <c r="C252" i="17"/>
  <c r="C253" i="17"/>
  <c r="C254" i="17"/>
  <c r="C258" i="17"/>
  <c r="C259" i="17"/>
  <c r="C260" i="17"/>
  <c r="C261" i="17"/>
  <c r="C262" i="17"/>
  <c r="C263" i="17"/>
  <c r="C264" i="17"/>
  <c r="C265" i="17"/>
  <c r="C266" i="17"/>
  <c r="C267" i="17"/>
  <c r="C271" i="17"/>
  <c r="C272" i="17"/>
  <c r="C273" i="17"/>
  <c r="C274" i="17"/>
  <c r="C275" i="17"/>
  <c r="C276" i="17"/>
  <c r="C277" i="17"/>
  <c r="C278" i="17"/>
  <c r="C279" i="17"/>
  <c r="C280" i="17"/>
  <c r="C284" i="17"/>
  <c r="C285" i="17"/>
  <c r="C286" i="17"/>
  <c r="C287" i="17"/>
  <c r="C288" i="17"/>
  <c r="C289" i="17"/>
  <c r="C290" i="17"/>
  <c r="C291" i="17"/>
  <c r="C292" i="17"/>
  <c r="C293" i="17"/>
  <c r="C293" i="21" s="1"/>
  <c r="C297" i="17"/>
  <c r="C298" i="17"/>
  <c r="C299" i="17"/>
  <c r="C300" i="17"/>
  <c r="C301" i="17"/>
  <c r="C302" i="17"/>
  <c r="C303" i="17"/>
  <c r="C304" i="17"/>
  <c r="C305" i="17"/>
  <c r="C306" i="17"/>
  <c r="C310" i="17"/>
  <c r="C311" i="17"/>
  <c r="C312" i="17"/>
  <c r="C313" i="17"/>
  <c r="C314" i="17"/>
  <c r="C315" i="17"/>
  <c r="C316" i="17"/>
  <c r="C317" i="17"/>
  <c r="C318" i="17"/>
  <c r="C319" i="17"/>
  <c r="C323" i="17"/>
  <c r="C324" i="17"/>
  <c r="C325" i="17"/>
  <c r="C326" i="17"/>
  <c r="C327" i="17"/>
  <c r="C328" i="17"/>
  <c r="C329" i="17"/>
  <c r="C330" i="17"/>
  <c r="C331" i="17"/>
  <c r="C332" i="17"/>
  <c r="C336" i="17"/>
  <c r="C337" i="17"/>
  <c r="C338" i="17"/>
  <c r="C339" i="17"/>
  <c r="C340" i="17"/>
  <c r="C341" i="17"/>
  <c r="C342" i="17"/>
  <c r="C343" i="17"/>
  <c r="C344" i="17"/>
  <c r="C345" i="17"/>
  <c r="C349" i="17"/>
  <c r="C350" i="17"/>
  <c r="C351" i="17"/>
  <c r="C352" i="17"/>
  <c r="C353" i="17"/>
  <c r="C354" i="17"/>
  <c r="C355" i="17"/>
  <c r="C356" i="17"/>
  <c r="C357" i="17"/>
  <c r="C358" i="17"/>
  <c r="C362" i="17"/>
  <c r="C363" i="17"/>
  <c r="C364" i="17"/>
  <c r="C365" i="17"/>
  <c r="C366" i="17"/>
  <c r="C367" i="17"/>
  <c r="C368" i="17"/>
  <c r="C369" i="17"/>
  <c r="C370" i="17"/>
  <c r="C371" i="17"/>
  <c r="C375" i="17"/>
  <c r="C376" i="17"/>
  <c r="C377" i="17"/>
  <c r="C378" i="17"/>
  <c r="C379" i="17"/>
  <c r="C380" i="17"/>
  <c r="C381" i="17"/>
  <c r="C382" i="17"/>
  <c r="C383" i="17"/>
  <c r="C384" i="17"/>
  <c r="C388" i="17"/>
  <c r="C389" i="17"/>
  <c r="C390" i="17"/>
  <c r="C391" i="17"/>
  <c r="C392" i="17"/>
  <c r="C393" i="17"/>
  <c r="C394" i="17"/>
  <c r="C395" i="17"/>
  <c r="E396" i="17"/>
  <c r="F396" i="17"/>
  <c r="G396" i="17"/>
  <c r="H396" i="17"/>
  <c r="I396" i="17"/>
  <c r="J396" i="17"/>
  <c r="K396" i="17"/>
  <c r="L396" i="17"/>
  <c r="M396" i="17"/>
  <c r="N396" i="17"/>
  <c r="O396" i="17"/>
  <c r="P396" i="17"/>
  <c r="E397" i="17"/>
  <c r="F397" i="17"/>
  <c r="G397" i="17"/>
  <c r="C403" i="17"/>
  <c r="C404" i="17"/>
  <c r="C405" i="17"/>
  <c r="C406" i="17"/>
  <c r="C407" i="17"/>
  <c r="C408" i="17"/>
  <c r="C409" i="17"/>
  <c r="C410" i="17"/>
  <c r="C411" i="17"/>
  <c r="C397" i="17" l="1"/>
  <c r="C396" i="17"/>
  <c r="C216" i="17"/>
  <c r="C217" i="17"/>
  <c r="C151" i="17"/>
  <c r="C150" i="17"/>
  <c r="Y18" i="34"/>
  <c r="Z18" i="34"/>
  <c r="AA18" i="34"/>
  <c r="Y19" i="34"/>
  <c r="Z19" i="34"/>
  <c r="AA19" i="34"/>
  <c r="Y20" i="34"/>
  <c r="Z20" i="34"/>
  <c r="AA20" i="34"/>
  <c r="Y21" i="34"/>
  <c r="Z21" i="34"/>
  <c r="AA21" i="34"/>
  <c r="Y22" i="34"/>
  <c r="Z22" i="34"/>
  <c r="AA22" i="34"/>
  <c r="Y23" i="34"/>
  <c r="Z23" i="34"/>
  <c r="AA23" i="34"/>
  <c r="Y24" i="34"/>
  <c r="Z24" i="34"/>
  <c r="AA24" i="34"/>
  <c r="Y25" i="34"/>
  <c r="Z25" i="34"/>
  <c r="AA25" i="34"/>
  <c r="AB20" i="34"/>
  <c r="AB21" i="34"/>
  <c r="AB6" i="34"/>
  <c r="AB22" i="34" s="1"/>
  <c r="AB25" i="34" l="1"/>
  <c r="AB19" i="34"/>
  <c r="AB18" i="34"/>
  <c r="AB24" i="34"/>
  <c r="AB23" i="34"/>
  <c r="F397" i="21"/>
  <c r="G397" i="21"/>
  <c r="H397" i="21"/>
  <c r="I397" i="21"/>
  <c r="J397" i="21"/>
  <c r="K397" i="21"/>
  <c r="L397" i="21"/>
  <c r="M397" i="21"/>
  <c r="N397" i="21"/>
  <c r="O397" i="21"/>
  <c r="P397" i="21"/>
  <c r="F384" i="21"/>
  <c r="G384" i="21"/>
  <c r="H384" i="21"/>
  <c r="I384" i="21"/>
  <c r="J384" i="21"/>
  <c r="K384" i="21"/>
  <c r="L384" i="21"/>
  <c r="M384" i="21"/>
  <c r="N384" i="21"/>
  <c r="O384" i="21"/>
  <c r="P384" i="21"/>
  <c r="E384" i="21"/>
  <c r="F371" i="21"/>
  <c r="G371" i="21"/>
  <c r="H371" i="21"/>
  <c r="I371" i="21"/>
  <c r="J371" i="21"/>
  <c r="K371" i="21"/>
  <c r="L371" i="21"/>
  <c r="M371" i="21"/>
  <c r="N371" i="21"/>
  <c r="O371" i="21"/>
  <c r="P371" i="21"/>
  <c r="E371" i="21"/>
  <c r="F358" i="21"/>
  <c r="G358" i="21"/>
  <c r="H358" i="21"/>
  <c r="I358" i="21"/>
  <c r="J358" i="21"/>
  <c r="K358" i="21"/>
  <c r="L358" i="21"/>
  <c r="M358" i="21"/>
  <c r="N358" i="21"/>
  <c r="O358" i="21"/>
  <c r="P358" i="21"/>
  <c r="E358" i="21"/>
  <c r="F345" i="21"/>
  <c r="G345" i="21"/>
  <c r="H345" i="21"/>
  <c r="I345" i="21"/>
  <c r="J345" i="21"/>
  <c r="K345" i="21"/>
  <c r="L345" i="21"/>
  <c r="M345" i="21"/>
  <c r="N345" i="21"/>
  <c r="O345" i="21"/>
  <c r="P345" i="21"/>
  <c r="E345" i="21"/>
  <c r="F332" i="21"/>
  <c r="G332" i="21"/>
  <c r="H332" i="21"/>
  <c r="I332" i="21"/>
  <c r="J332" i="21"/>
  <c r="K332" i="21"/>
  <c r="L332" i="21"/>
  <c r="M332" i="21"/>
  <c r="N332" i="21"/>
  <c r="O332" i="21"/>
  <c r="P332" i="21"/>
  <c r="E332" i="21"/>
  <c r="C267" i="21" l="1"/>
  <c r="C50" i="22"/>
  <c r="B50" i="22" l="1"/>
  <c r="N50" i="2"/>
  <c r="N50" i="22" s="1"/>
  <c r="C412" i="21"/>
  <c r="P405" i="21"/>
  <c r="P406" i="21"/>
  <c r="P407" i="21"/>
  <c r="P408" i="21"/>
  <c r="P409" i="21"/>
  <c r="P410" i="21"/>
  <c r="P411" i="21"/>
  <c r="P412" i="21"/>
  <c r="O405" i="21"/>
  <c r="O406" i="21"/>
  <c r="O407" i="21"/>
  <c r="O408" i="21"/>
  <c r="O409" i="21"/>
  <c r="O410" i="21"/>
  <c r="O411" i="21"/>
  <c r="O412" i="21"/>
  <c r="N405" i="21"/>
  <c r="N406" i="21"/>
  <c r="N407" i="21"/>
  <c r="N408" i="21"/>
  <c r="N409" i="21"/>
  <c r="N410" i="21"/>
  <c r="N411" i="21"/>
  <c r="N412" i="21"/>
  <c r="M405" i="21"/>
  <c r="M406" i="21"/>
  <c r="M407" i="21"/>
  <c r="M408" i="21"/>
  <c r="M409" i="21"/>
  <c r="M410" i="21"/>
  <c r="M411" i="21"/>
  <c r="M412" i="21"/>
  <c r="L405" i="21"/>
  <c r="L406" i="21"/>
  <c r="L407" i="21"/>
  <c r="L408" i="21"/>
  <c r="L409" i="21"/>
  <c r="L410" i="21"/>
  <c r="L411" i="21"/>
  <c r="L412" i="21"/>
  <c r="K405" i="21"/>
  <c r="K406" i="21"/>
  <c r="K407" i="21"/>
  <c r="K408" i="21"/>
  <c r="K409" i="21"/>
  <c r="K410" i="21"/>
  <c r="K411" i="21"/>
  <c r="K412" i="21"/>
  <c r="J405" i="21"/>
  <c r="J406" i="21"/>
  <c r="J407" i="21"/>
  <c r="J408" i="21"/>
  <c r="J409" i="21"/>
  <c r="J410" i="21"/>
  <c r="J411" i="21"/>
  <c r="J412" i="21"/>
  <c r="I405" i="21"/>
  <c r="I406" i="21"/>
  <c r="I407" i="21"/>
  <c r="I408" i="21"/>
  <c r="I409" i="21"/>
  <c r="I410" i="21"/>
  <c r="I411" i="21"/>
  <c r="I412" i="21"/>
  <c r="H405" i="21"/>
  <c r="H406" i="21"/>
  <c r="H407" i="21"/>
  <c r="H408" i="21"/>
  <c r="H409" i="21"/>
  <c r="H410" i="21"/>
  <c r="H411" i="21"/>
  <c r="H412" i="21"/>
  <c r="G405" i="21"/>
  <c r="G406" i="21"/>
  <c r="G407" i="21"/>
  <c r="G408" i="21"/>
  <c r="G409" i="21"/>
  <c r="G410" i="21"/>
  <c r="G411" i="21"/>
  <c r="G412" i="21"/>
  <c r="F405" i="21"/>
  <c r="F406" i="21"/>
  <c r="F407" i="21"/>
  <c r="F408" i="21"/>
  <c r="F409" i="21"/>
  <c r="F410" i="21"/>
  <c r="F411" i="21"/>
  <c r="F412" i="21"/>
  <c r="E405" i="21"/>
  <c r="E406" i="21"/>
  <c r="E407" i="21"/>
  <c r="E408" i="21"/>
  <c r="E409" i="21"/>
  <c r="E410" i="21"/>
  <c r="E411" i="21"/>
  <c r="E412" i="21"/>
  <c r="F404" i="21"/>
  <c r="G404" i="21"/>
  <c r="H404" i="21"/>
  <c r="I404" i="21"/>
  <c r="J404" i="21"/>
  <c r="K404" i="21"/>
  <c r="L404" i="21"/>
  <c r="M404" i="21"/>
  <c r="N404" i="21"/>
  <c r="O404" i="21"/>
  <c r="P404" i="21"/>
  <c r="E404" i="21"/>
  <c r="E319" i="21"/>
  <c r="F319" i="21"/>
  <c r="G319" i="21"/>
  <c r="H319" i="21"/>
  <c r="I319" i="21"/>
  <c r="J319" i="21"/>
  <c r="K319" i="21"/>
  <c r="L319" i="21"/>
  <c r="M319" i="21"/>
  <c r="N319" i="21"/>
  <c r="O319" i="21"/>
  <c r="P319" i="21"/>
  <c r="E306" i="21"/>
  <c r="F306" i="21"/>
  <c r="G306" i="21"/>
  <c r="H306" i="21"/>
  <c r="I306" i="21"/>
  <c r="J306" i="21"/>
  <c r="K306" i="21"/>
  <c r="L306" i="21"/>
  <c r="M306" i="21"/>
  <c r="N306" i="21"/>
  <c r="O306" i="21"/>
  <c r="P306" i="21"/>
  <c r="E293" i="21"/>
  <c r="F293" i="21"/>
  <c r="G293" i="21"/>
  <c r="H293" i="21"/>
  <c r="I293" i="21"/>
  <c r="J293" i="21"/>
  <c r="K293" i="21"/>
  <c r="L293" i="21"/>
  <c r="M293" i="21"/>
  <c r="N293" i="21"/>
  <c r="O293" i="21"/>
  <c r="P293" i="21"/>
  <c r="E276" i="21"/>
  <c r="F276" i="21"/>
  <c r="G276" i="21"/>
  <c r="H276" i="21"/>
  <c r="I276" i="21"/>
  <c r="J276" i="21"/>
  <c r="K276" i="21"/>
  <c r="L276" i="21"/>
  <c r="M276" i="21"/>
  <c r="N276" i="21"/>
  <c r="O276" i="21"/>
  <c r="P276" i="21"/>
  <c r="E277" i="21"/>
  <c r="F277" i="21"/>
  <c r="G277" i="21"/>
  <c r="H277" i="21"/>
  <c r="I277" i="21"/>
  <c r="J277" i="21"/>
  <c r="K277" i="21"/>
  <c r="L277" i="21"/>
  <c r="M277" i="21"/>
  <c r="N277" i="21"/>
  <c r="O277" i="21"/>
  <c r="P277" i="21"/>
  <c r="E278" i="21"/>
  <c r="F278" i="21"/>
  <c r="G278" i="21"/>
  <c r="H278" i="21"/>
  <c r="I278" i="21"/>
  <c r="J278" i="21"/>
  <c r="K278" i="21"/>
  <c r="L278" i="21"/>
  <c r="M278" i="21"/>
  <c r="N278" i="21"/>
  <c r="O278" i="21"/>
  <c r="P278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E280" i="21"/>
  <c r="F280" i="21"/>
  <c r="G280" i="21"/>
  <c r="H280" i="21"/>
  <c r="I280" i="21"/>
  <c r="J280" i="21"/>
  <c r="K280" i="21"/>
  <c r="L280" i="21"/>
  <c r="M280" i="21"/>
  <c r="N280" i="21"/>
  <c r="O280" i="21"/>
  <c r="P280" i="21"/>
  <c r="E267" i="21"/>
  <c r="F267" i="21"/>
  <c r="G267" i="21"/>
  <c r="H267" i="21"/>
  <c r="I267" i="21"/>
  <c r="J267" i="21"/>
  <c r="K267" i="21"/>
  <c r="L267" i="21"/>
  <c r="M267" i="21"/>
  <c r="N267" i="21"/>
  <c r="O267" i="21"/>
  <c r="P267" i="21"/>
  <c r="F260" i="21"/>
  <c r="F261" i="21"/>
  <c r="F262" i="21"/>
  <c r="F263" i="21"/>
  <c r="F264" i="21"/>
  <c r="F265" i="21"/>
  <c r="F266" i="21"/>
  <c r="E260" i="21"/>
  <c r="E261" i="21"/>
  <c r="E262" i="21"/>
  <c r="E263" i="21"/>
  <c r="E264" i="21"/>
  <c r="E265" i="21"/>
  <c r="E266" i="21"/>
  <c r="P247" i="21"/>
  <c r="P248" i="21"/>
  <c r="P249" i="21"/>
  <c r="P250" i="21"/>
  <c r="P251" i="21"/>
  <c r="P252" i="21"/>
  <c r="P253" i="21"/>
  <c r="O247" i="21"/>
  <c r="O248" i="21"/>
  <c r="O249" i="21"/>
  <c r="O250" i="21"/>
  <c r="O251" i="21"/>
  <c r="O252" i="21"/>
  <c r="O253" i="21"/>
  <c r="N247" i="21"/>
  <c r="N248" i="21"/>
  <c r="N249" i="21"/>
  <c r="N250" i="21"/>
  <c r="N251" i="21"/>
  <c r="N252" i="21"/>
  <c r="N253" i="21"/>
  <c r="M247" i="21"/>
  <c r="M248" i="21"/>
  <c r="M249" i="21"/>
  <c r="M250" i="21"/>
  <c r="M251" i="21"/>
  <c r="M252" i="21"/>
  <c r="M253" i="21"/>
  <c r="L247" i="21"/>
  <c r="L248" i="21"/>
  <c r="L249" i="21"/>
  <c r="L250" i="21"/>
  <c r="L251" i="21"/>
  <c r="L252" i="21"/>
  <c r="L253" i="21"/>
  <c r="L254" i="21"/>
  <c r="K247" i="21"/>
  <c r="K248" i="21"/>
  <c r="K249" i="21"/>
  <c r="K250" i="21"/>
  <c r="K251" i="21"/>
  <c r="K252" i="21"/>
  <c r="K253" i="21"/>
  <c r="K254" i="21"/>
  <c r="J247" i="21"/>
  <c r="J248" i="21"/>
  <c r="J249" i="21"/>
  <c r="J250" i="21"/>
  <c r="J251" i="21"/>
  <c r="J252" i="21"/>
  <c r="J253" i="21"/>
  <c r="J254" i="21"/>
  <c r="I247" i="21"/>
  <c r="I248" i="21"/>
  <c r="I249" i="21"/>
  <c r="I250" i="21"/>
  <c r="I251" i="21"/>
  <c r="I252" i="21"/>
  <c r="I253" i="21"/>
  <c r="I254" i="21"/>
  <c r="H247" i="21"/>
  <c r="H248" i="21"/>
  <c r="H249" i="21"/>
  <c r="H250" i="21"/>
  <c r="H251" i="21"/>
  <c r="H252" i="21"/>
  <c r="H253" i="21"/>
  <c r="H254" i="21"/>
  <c r="G247" i="21"/>
  <c r="G248" i="21"/>
  <c r="G249" i="21"/>
  <c r="G250" i="21"/>
  <c r="G251" i="21"/>
  <c r="G252" i="21"/>
  <c r="G253" i="21"/>
  <c r="G254" i="21"/>
  <c r="F247" i="21"/>
  <c r="F248" i="21"/>
  <c r="F249" i="21"/>
  <c r="F250" i="21"/>
  <c r="F251" i="21"/>
  <c r="F252" i="21"/>
  <c r="F253" i="21"/>
  <c r="F254" i="21"/>
  <c r="F246" i="21"/>
  <c r="G246" i="21"/>
  <c r="H246" i="21"/>
  <c r="I246" i="21"/>
  <c r="J246" i="21"/>
  <c r="K246" i="21"/>
  <c r="L246" i="21"/>
  <c r="M246" i="21"/>
  <c r="N246" i="21"/>
  <c r="O246" i="21"/>
  <c r="P246" i="21"/>
  <c r="E247" i="21"/>
  <c r="E248" i="21"/>
  <c r="E249" i="21"/>
  <c r="E250" i="21"/>
  <c r="E251" i="21"/>
  <c r="E252" i="21"/>
  <c r="E253" i="21"/>
  <c r="E254" i="21"/>
  <c r="E246" i="21"/>
  <c r="P232" i="21"/>
  <c r="P233" i="21"/>
  <c r="P234" i="21"/>
  <c r="P235" i="21"/>
  <c r="P236" i="21"/>
  <c r="P237" i="21"/>
  <c r="P238" i="21"/>
  <c r="P239" i="21"/>
  <c r="O232" i="21"/>
  <c r="O233" i="21"/>
  <c r="O234" i="21"/>
  <c r="O235" i="21"/>
  <c r="O236" i="21"/>
  <c r="O237" i="21"/>
  <c r="O238" i="21"/>
  <c r="O239" i="21"/>
  <c r="N232" i="21"/>
  <c r="N233" i="21"/>
  <c r="N234" i="21"/>
  <c r="N235" i="21"/>
  <c r="N236" i="21"/>
  <c r="N237" i="21"/>
  <c r="N238" i="21"/>
  <c r="N239" i="21"/>
  <c r="M232" i="21"/>
  <c r="M233" i="21"/>
  <c r="M234" i="21"/>
  <c r="M235" i="21"/>
  <c r="M236" i="21"/>
  <c r="M237" i="21"/>
  <c r="M238" i="21"/>
  <c r="M239" i="21"/>
  <c r="L232" i="21"/>
  <c r="L233" i="21"/>
  <c r="L234" i="21"/>
  <c r="L235" i="21"/>
  <c r="L236" i="21"/>
  <c r="L237" i="21"/>
  <c r="L238" i="21"/>
  <c r="L239" i="21"/>
  <c r="K232" i="21"/>
  <c r="K233" i="21"/>
  <c r="K234" i="21"/>
  <c r="K235" i="21"/>
  <c r="K236" i="21"/>
  <c r="K237" i="21"/>
  <c r="K238" i="21"/>
  <c r="K239" i="21"/>
  <c r="J232" i="21"/>
  <c r="J233" i="21"/>
  <c r="J234" i="21"/>
  <c r="J235" i="21"/>
  <c r="J236" i="21"/>
  <c r="J237" i="21"/>
  <c r="J238" i="21"/>
  <c r="J239" i="21"/>
  <c r="I232" i="21"/>
  <c r="I233" i="21"/>
  <c r="I234" i="21"/>
  <c r="I235" i="21"/>
  <c r="I236" i="21"/>
  <c r="I237" i="21"/>
  <c r="I238" i="21"/>
  <c r="I239" i="21"/>
  <c r="H232" i="21"/>
  <c r="H233" i="21"/>
  <c r="H234" i="21"/>
  <c r="H235" i="21"/>
  <c r="H236" i="21"/>
  <c r="H237" i="21"/>
  <c r="H238" i="21"/>
  <c r="H239" i="21"/>
  <c r="G232" i="21"/>
  <c r="G233" i="21"/>
  <c r="G234" i="21"/>
  <c r="G235" i="21"/>
  <c r="G236" i="21"/>
  <c r="G237" i="21"/>
  <c r="G238" i="21"/>
  <c r="G239" i="21"/>
  <c r="E232" i="21"/>
  <c r="E233" i="21"/>
  <c r="E234" i="21"/>
  <c r="E235" i="21"/>
  <c r="E236" i="21"/>
  <c r="E237" i="21"/>
  <c r="E238" i="21"/>
  <c r="E239" i="21"/>
  <c r="F232" i="21"/>
  <c r="F233" i="21"/>
  <c r="F234" i="21"/>
  <c r="F235" i="21"/>
  <c r="F236" i="21"/>
  <c r="F237" i="21"/>
  <c r="F238" i="21"/>
  <c r="F239" i="21"/>
  <c r="F231" i="21"/>
  <c r="G231" i="21"/>
  <c r="H231" i="21"/>
  <c r="I231" i="21"/>
  <c r="J231" i="21"/>
  <c r="K231" i="21"/>
  <c r="L231" i="21"/>
  <c r="M231" i="21"/>
  <c r="N231" i="21"/>
  <c r="O231" i="21"/>
  <c r="P231" i="21"/>
  <c r="E231" i="21"/>
  <c r="M254" i="21"/>
  <c r="N254" i="21"/>
  <c r="O254" i="21"/>
  <c r="P254" i="21"/>
  <c r="P217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P158" i="21"/>
  <c r="P159" i="21"/>
  <c r="P160" i="21"/>
  <c r="P161" i="21"/>
  <c r="P162" i="21"/>
  <c r="P163" i="21"/>
  <c r="P164" i="21"/>
  <c r="P165" i="21"/>
  <c r="O158" i="21"/>
  <c r="O159" i="21"/>
  <c r="O160" i="21"/>
  <c r="O161" i="21"/>
  <c r="O162" i="21"/>
  <c r="O163" i="21"/>
  <c r="O164" i="21"/>
  <c r="O165" i="21"/>
  <c r="N158" i="21"/>
  <c r="N159" i="21"/>
  <c r="N160" i="21"/>
  <c r="N161" i="21"/>
  <c r="N162" i="21"/>
  <c r="N163" i="21"/>
  <c r="N164" i="21"/>
  <c r="N165" i="21"/>
  <c r="M158" i="21"/>
  <c r="M159" i="21"/>
  <c r="M160" i="21"/>
  <c r="M161" i="21"/>
  <c r="M162" i="21"/>
  <c r="M163" i="21"/>
  <c r="M164" i="21"/>
  <c r="M165" i="21"/>
  <c r="L158" i="21"/>
  <c r="L159" i="21"/>
  <c r="L160" i="21"/>
  <c r="L161" i="21"/>
  <c r="L162" i="21"/>
  <c r="L163" i="21"/>
  <c r="L164" i="21"/>
  <c r="L165" i="21"/>
  <c r="K158" i="21"/>
  <c r="K159" i="21"/>
  <c r="K160" i="21"/>
  <c r="K161" i="21"/>
  <c r="K162" i="21"/>
  <c r="K163" i="21"/>
  <c r="K164" i="21"/>
  <c r="K165" i="21"/>
  <c r="J158" i="21"/>
  <c r="J159" i="21"/>
  <c r="J160" i="21"/>
  <c r="J161" i="21"/>
  <c r="J162" i="21"/>
  <c r="J163" i="21"/>
  <c r="J164" i="21"/>
  <c r="J165" i="21"/>
  <c r="I158" i="21"/>
  <c r="I159" i="21"/>
  <c r="I160" i="21"/>
  <c r="I161" i="21"/>
  <c r="I162" i="21"/>
  <c r="I163" i="21"/>
  <c r="I164" i="21"/>
  <c r="I165" i="21"/>
  <c r="H158" i="21"/>
  <c r="H159" i="21"/>
  <c r="H160" i="21"/>
  <c r="H161" i="21"/>
  <c r="H162" i="21"/>
  <c r="H163" i="21"/>
  <c r="H164" i="21"/>
  <c r="H165" i="21"/>
  <c r="G158" i="21"/>
  <c r="G159" i="21"/>
  <c r="G160" i="21"/>
  <c r="G161" i="21"/>
  <c r="G162" i="21"/>
  <c r="G163" i="21"/>
  <c r="G164" i="21"/>
  <c r="G165" i="21"/>
  <c r="F158" i="21"/>
  <c r="F159" i="21"/>
  <c r="F160" i="21"/>
  <c r="F161" i="21"/>
  <c r="F162" i="21"/>
  <c r="F163" i="21"/>
  <c r="F164" i="21"/>
  <c r="F165" i="21"/>
  <c r="E158" i="21"/>
  <c r="E159" i="21"/>
  <c r="E160" i="21"/>
  <c r="E161" i="21"/>
  <c r="E162" i="21"/>
  <c r="E163" i="21"/>
  <c r="E164" i="21"/>
  <c r="E165" i="21"/>
  <c r="F157" i="21"/>
  <c r="G157" i="21"/>
  <c r="H157" i="21"/>
  <c r="I157" i="21"/>
  <c r="J157" i="21"/>
  <c r="K157" i="21"/>
  <c r="L157" i="21"/>
  <c r="M157" i="21"/>
  <c r="N157" i="21"/>
  <c r="O157" i="21"/>
  <c r="P157" i="21"/>
  <c r="E157" i="21"/>
  <c r="P144" i="21"/>
  <c r="P145" i="21"/>
  <c r="P146" i="21"/>
  <c r="P147" i="21"/>
  <c r="P148" i="21"/>
  <c r="P149" i="21"/>
  <c r="O144" i="21"/>
  <c r="O145" i="21"/>
  <c r="O146" i="21"/>
  <c r="O147" i="21"/>
  <c r="O148" i="21"/>
  <c r="O149" i="21"/>
  <c r="N144" i="21"/>
  <c r="N145" i="21"/>
  <c r="N146" i="21"/>
  <c r="N147" i="21"/>
  <c r="N148" i="21"/>
  <c r="N149" i="21"/>
  <c r="M144" i="21"/>
  <c r="M145" i="21"/>
  <c r="M146" i="21"/>
  <c r="M147" i="21"/>
  <c r="M148" i="21"/>
  <c r="M149" i="21"/>
  <c r="L144" i="21"/>
  <c r="L145" i="21"/>
  <c r="L146" i="21"/>
  <c r="L147" i="21"/>
  <c r="L148" i="21"/>
  <c r="L149" i="21"/>
  <c r="K144" i="21"/>
  <c r="K145" i="21"/>
  <c r="K146" i="21"/>
  <c r="K147" i="21"/>
  <c r="K148" i="21"/>
  <c r="K149" i="21"/>
  <c r="J144" i="21"/>
  <c r="J145" i="21"/>
  <c r="J146" i="21"/>
  <c r="J147" i="21"/>
  <c r="J148" i="21"/>
  <c r="J149" i="21"/>
  <c r="I144" i="21"/>
  <c r="I145" i="21"/>
  <c r="I146" i="21"/>
  <c r="I147" i="21"/>
  <c r="I148" i="21"/>
  <c r="I149" i="21"/>
  <c r="H144" i="21"/>
  <c r="H145" i="21"/>
  <c r="H146" i="21"/>
  <c r="H147" i="21"/>
  <c r="H148" i="21"/>
  <c r="H149" i="21"/>
  <c r="G144" i="21"/>
  <c r="G145" i="21"/>
  <c r="G146" i="21"/>
  <c r="G147" i="21"/>
  <c r="G148" i="21"/>
  <c r="G149" i="21"/>
  <c r="F144" i="21"/>
  <c r="F145" i="21"/>
  <c r="F146" i="21"/>
  <c r="F147" i="21"/>
  <c r="F148" i="21"/>
  <c r="F149" i="21"/>
  <c r="E144" i="21"/>
  <c r="E145" i="21"/>
  <c r="E146" i="21"/>
  <c r="E147" i="21"/>
  <c r="E148" i="21"/>
  <c r="F143" i="21"/>
  <c r="G143" i="21"/>
  <c r="H143" i="21"/>
  <c r="I143" i="21"/>
  <c r="J143" i="21"/>
  <c r="K143" i="21"/>
  <c r="L143" i="21"/>
  <c r="M143" i="21"/>
  <c r="N143" i="21"/>
  <c r="O143" i="21"/>
  <c r="P143" i="21"/>
  <c r="P131" i="21"/>
  <c r="P132" i="21"/>
  <c r="P133" i="21"/>
  <c r="P134" i="21"/>
  <c r="P135" i="21"/>
  <c r="P136" i="21"/>
  <c r="P137" i="21"/>
  <c r="P138" i="21"/>
  <c r="O131" i="21"/>
  <c r="O132" i="21"/>
  <c r="O133" i="21"/>
  <c r="O134" i="21"/>
  <c r="O135" i="21"/>
  <c r="O136" i="21"/>
  <c r="O137" i="21"/>
  <c r="O138" i="21"/>
  <c r="N131" i="21"/>
  <c r="N132" i="21"/>
  <c r="N133" i="21"/>
  <c r="N134" i="21"/>
  <c r="N135" i="21"/>
  <c r="N136" i="21"/>
  <c r="N137" i="21"/>
  <c r="N138" i="21"/>
  <c r="M131" i="21"/>
  <c r="M132" i="21"/>
  <c r="M133" i="21"/>
  <c r="M134" i="21"/>
  <c r="M135" i="21"/>
  <c r="M136" i="21"/>
  <c r="M137" i="21"/>
  <c r="M138" i="21"/>
  <c r="L131" i="21"/>
  <c r="L132" i="21"/>
  <c r="L133" i="21"/>
  <c r="L134" i="21"/>
  <c r="L135" i="21"/>
  <c r="L136" i="21"/>
  <c r="L137" i="21"/>
  <c r="L138" i="21"/>
  <c r="K131" i="21"/>
  <c r="K132" i="21"/>
  <c r="K133" i="21"/>
  <c r="K134" i="21"/>
  <c r="K135" i="21"/>
  <c r="K136" i="21"/>
  <c r="K137" i="21"/>
  <c r="K138" i="21"/>
  <c r="J131" i="21"/>
  <c r="J132" i="21"/>
  <c r="J133" i="21"/>
  <c r="J134" i="21"/>
  <c r="J135" i="21"/>
  <c r="J136" i="21"/>
  <c r="J137" i="21"/>
  <c r="J138" i="21"/>
  <c r="I131" i="21"/>
  <c r="I132" i="21"/>
  <c r="I133" i="21"/>
  <c r="I134" i="21"/>
  <c r="I135" i="21"/>
  <c r="I136" i="21"/>
  <c r="I137" i="21"/>
  <c r="I138" i="21"/>
  <c r="H131" i="21"/>
  <c r="H132" i="21"/>
  <c r="H133" i="21"/>
  <c r="H134" i="21"/>
  <c r="H135" i="21"/>
  <c r="H136" i="21"/>
  <c r="H137" i="21"/>
  <c r="H138" i="21"/>
  <c r="G131" i="21"/>
  <c r="G132" i="21"/>
  <c r="G133" i="21"/>
  <c r="G134" i="21"/>
  <c r="G135" i="21"/>
  <c r="G136" i="21"/>
  <c r="G137" i="21"/>
  <c r="G138" i="21"/>
  <c r="F131" i="21"/>
  <c r="F132" i="21"/>
  <c r="F133" i="21"/>
  <c r="F134" i="21"/>
  <c r="F135" i="21"/>
  <c r="F136" i="21"/>
  <c r="F137" i="21"/>
  <c r="F138" i="21"/>
  <c r="E131" i="21"/>
  <c r="E132" i="21"/>
  <c r="E133" i="21"/>
  <c r="E134" i="21"/>
  <c r="E135" i="21"/>
  <c r="E136" i="21"/>
  <c r="E137" i="21"/>
  <c r="E138" i="21"/>
  <c r="F130" i="21"/>
  <c r="G130" i="21"/>
  <c r="H130" i="21"/>
  <c r="I130" i="21"/>
  <c r="J130" i="21"/>
  <c r="K130" i="21"/>
  <c r="L130" i="21"/>
  <c r="M130" i="21"/>
  <c r="N130" i="21"/>
  <c r="O130" i="21"/>
  <c r="P130" i="21"/>
  <c r="P118" i="21"/>
  <c r="P119" i="21"/>
  <c r="P120" i="21"/>
  <c r="P121" i="21"/>
  <c r="P122" i="21"/>
  <c r="P123" i="21"/>
  <c r="P124" i="21"/>
  <c r="P125" i="21"/>
  <c r="O118" i="21"/>
  <c r="O119" i="21"/>
  <c r="O120" i="21"/>
  <c r="O121" i="21"/>
  <c r="O122" i="21"/>
  <c r="O123" i="21"/>
  <c r="O124" i="21"/>
  <c r="O125" i="21"/>
  <c r="N118" i="21"/>
  <c r="N119" i="21"/>
  <c r="N120" i="21"/>
  <c r="N121" i="21"/>
  <c r="N122" i="21"/>
  <c r="N123" i="21"/>
  <c r="N124" i="21"/>
  <c r="N125" i="21"/>
  <c r="M118" i="21"/>
  <c r="M119" i="21"/>
  <c r="M120" i="21"/>
  <c r="M121" i="21"/>
  <c r="M122" i="21"/>
  <c r="M123" i="21"/>
  <c r="M124" i="21"/>
  <c r="M125" i="21"/>
  <c r="L118" i="21"/>
  <c r="L119" i="21"/>
  <c r="L120" i="21"/>
  <c r="L121" i="21"/>
  <c r="L122" i="21"/>
  <c r="L123" i="21"/>
  <c r="L124" i="21"/>
  <c r="L125" i="21"/>
  <c r="K118" i="21"/>
  <c r="K119" i="21"/>
  <c r="K120" i="21"/>
  <c r="K121" i="21"/>
  <c r="K122" i="21"/>
  <c r="K123" i="21"/>
  <c r="K124" i="21"/>
  <c r="K125" i="21"/>
  <c r="J118" i="21"/>
  <c r="J119" i="21"/>
  <c r="J120" i="21"/>
  <c r="J121" i="21"/>
  <c r="J122" i="21"/>
  <c r="J123" i="21"/>
  <c r="J124" i="21"/>
  <c r="J125" i="21"/>
  <c r="I118" i="21"/>
  <c r="I119" i="21"/>
  <c r="I120" i="21"/>
  <c r="I121" i="21"/>
  <c r="I122" i="21"/>
  <c r="I123" i="21"/>
  <c r="I124" i="21"/>
  <c r="I125" i="21"/>
  <c r="H118" i="21"/>
  <c r="H119" i="21"/>
  <c r="H120" i="21"/>
  <c r="H121" i="21"/>
  <c r="H122" i="21"/>
  <c r="H123" i="21"/>
  <c r="H124" i="21"/>
  <c r="H125" i="21"/>
  <c r="G118" i="21"/>
  <c r="G119" i="21"/>
  <c r="G120" i="21"/>
  <c r="G121" i="21"/>
  <c r="G122" i="21"/>
  <c r="G123" i="21"/>
  <c r="G124" i="21"/>
  <c r="G125" i="21"/>
  <c r="F118" i="21"/>
  <c r="F119" i="21"/>
  <c r="F120" i="21"/>
  <c r="F121" i="21"/>
  <c r="F122" i="21"/>
  <c r="F123" i="21"/>
  <c r="F124" i="21"/>
  <c r="F125" i="21"/>
  <c r="E118" i="21"/>
  <c r="E119" i="21"/>
  <c r="E120" i="21"/>
  <c r="E121" i="21"/>
  <c r="E122" i="21"/>
  <c r="E123" i="21"/>
  <c r="E124" i="21"/>
  <c r="F117" i="21"/>
  <c r="G117" i="21"/>
  <c r="H117" i="21"/>
  <c r="I117" i="21"/>
  <c r="J117" i="21"/>
  <c r="K117" i="21"/>
  <c r="L117" i="21"/>
  <c r="M117" i="21"/>
  <c r="N117" i="21"/>
  <c r="O117" i="21"/>
  <c r="P117" i="21"/>
  <c r="E125" i="21"/>
  <c r="P105" i="21"/>
  <c r="P106" i="21"/>
  <c r="P107" i="21"/>
  <c r="P108" i="21"/>
  <c r="P109" i="21"/>
  <c r="P110" i="21"/>
  <c r="P111" i="21"/>
  <c r="P112" i="21"/>
  <c r="O105" i="21"/>
  <c r="O106" i="21"/>
  <c r="O107" i="21"/>
  <c r="O108" i="21"/>
  <c r="O109" i="21"/>
  <c r="O110" i="21"/>
  <c r="O111" i="21"/>
  <c r="O112" i="21"/>
  <c r="N105" i="21"/>
  <c r="N106" i="21"/>
  <c r="N107" i="21"/>
  <c r="N108" i="21"/>
  <c r="N109" i="21"/>
  <c r="N110" i="21"/>
  <c r="N111" i="21"/>
  <c r="N112" i="21"/>
  <c r="M105" i="21"/>
  <c r="M106" i="21"/>
  <c r="M107" i="21"/>
  <c r="M108" i="21"/>
  <c r="M109" i="21"/>
  <c r="M110" i="21"/>
  <c r="M111" i="21"/>
  <c r="M112" i="21"/>
  <c r="L105" i="21"/>
  <c r="L106" i="21"/>
  <c r="L107" i="21"/>
  <c r="L108" i="21"/>
  <c r="L109" i="21"/>
  <c r="L110" i="21"/>
  <c r="L111" i="21"/>
  <c r="L112" i="21"/>
  <c r="K105" i="21"/>
  <c r="K106" i="21"/>
  <c r="K107" i="21"/>
  <c r="K108" i="21"/>
  <c r="K109" i="21"/>
  <c r="K110" i="21"/>
  <c r="K111" i="21"/>
  <c r="K112" i="21"/>
  <c r="J105" i="21"/>
  <c r="J106" i="21"/>
  <c r="J107" i="21"/>
  <c r="J108" i="21"/>
  <c r="J109" i="21"/>
  <c r="J110" i="21"/>
  <c r="J111" i="21"/>
  <c r="J112" i="21"/>
  <c r="I105" i="21"/>
  <c r="I106" i="21"/>
  <c r="I107" i="21"/>
  <c r="I108" i="21"/>
  <c r="I109" i="21"/>
  <c r="I110" i="21"/>
  <c r="I111" i="21"/>
  <c r="I112" i="21"/>
  <c r="H105" i="21"/>
  <c r="H106" i="21"/>
  <c r="H107" i="21"/>
  <c r="H108" i="21"/>
  <c r="H109" i="21"/>
  <c r="H110" i="21"/>
  <c r="H111" i="21"/>
  <c r="H112" i="21"/>
  <c r="G105" i="21"/>
  <c r="G106" i="21"/>
  <c r="G107" i="21"/>
  <c r="G108" i="21"/>
  <c r="G109" i="21"/>
  <c r="G110" i="21"/>
  <c r="G111" i="21"/>
  <c r="G112" i="21"/>
  <c r="F105" i="21"/>
  <c r="F106" i="21"/>
  <c r="F107" i="21"/>
  <c r="F108" i="21"/>
  <c r="F109" i="21"/>
  <c r="F110" i="21"/>
  <c r="F111" i="21"/>
  <c r="F112" i="21"/>
  <c r="E105" i="21"/>
  <c r="E106" i="21"/>
  <c r="E107" i="21"/>
  <c r="E108" i="21"/>
  <c r="E109" i="21"/>
  <c r="E110" i="21"/>
  <c r="E111" i="21"/>
  <c r="E112" i="21"/>
  <c r="F104" i="21"/>
  <c r="G104" i="21"/>
  <c r="H104" i="21"/>
  <c r="I104" i="21"/>
  <c r="J104" i="21"/>
  <c r="K104" i="21"/>
  <c r="L104" i="21"/>
  <c r="M104" i="21"/>
  <c r="N104" i="21"/>
  <c r="O104" i="21"/>
  <c r="P104" i="21"/>
  <c r="P92" i="21"/>
  <c r="P93" i="21"/>
  <c r="P94" i="21"/>
  <c r="P95" i="21"/>
  <c r="P96" i="21"/>
  <c r="P97" i="21"/>
  <c r="P98" i="21"/>
  <c r="P99" i="21"/>
  <c r="O92" i="21"/>
  <c r="O93" i="21"/>
  <c r="O94" i="21"/>
  <c r="O95" i="21"/>
  <c r="O96" i="21"/>
  <c r="O97" i="21"/>
  <c r="O98" i="21"/>
  <c r="O99" i="21"/>
  <c r="N92" i="21"/>
  <c r="N93" i="21"/>
  <c r="N94" i="21"/>
  <c r="N95" i="21"/>
  <c r="N96" i="21"/>
  <c r="N97" i="21"/>
  <c r="N98" i="21"/>
  <c r="N99" i="21"/>
  <c r="M92" i="21"/>
  <c r="M93" i="21"/>
  <c r="M94" i="21"/>
  <c r="M95" i="21"/>
  <c r="M96" i="21"/>
  <c r="M97" i="21"/>
  <c r="M98" i="21"/>
  <c r="M99" i="21"/>
  <c r="L92" i="21"/>
  <c r="L93" i="21"/>
  <c r="L94" i="21"/>
  <c r="L95" i="21"/>
  <c r="L96" i="21"/>
  <c r="L97" i="21"/>
  <c r="L98" i="21"/>
  <c r="L99" i="21"/>
  <c r="K92" i="21"/>
  <c r="K93" i="21"/>
  <c r="K94" i="21"/>
  <c r="K95" i="21"/>
  <c r="K96" i="21"/>
  <c r="K97" i="21"/>
  <c r="K98" i="21"/>
  <c r="K99" i="21"/>
  <c r="J92" i="21"/>
  <c r="J93" i="21"/>
  <c r="J94" i="21"/>
  <c r="J95" i="21"/>
  <c r="J96" i="21"/>
  <c r="J97" i="21"/>
  <c r="J98" i="21"/>
  <c r="J99" i="21"/>
  <c r="I92" i="21"/>
  <c r="I93" i="21"/>
  <c r="I94" i="21"/>
  <c r="I95" i="21"/>
  <c r="I96" i="21"/>
  <c r="I97" i="21"/>
  <c r="I98" i="21"/>
  <c r="I99" i="21"/>
  <c r="H92" i="21"/>
  <c r="H93" i="21"/>
  <c r="H94" i="21"/>
  <c r="H95" i="21"/>
  <c r="H96" i="21"/>
  <c r="H97" i="21"/>
  <c r="H98" i="21"/>
  <c r="H99" i="21"/>
  <c r="G92" i="21"/>
  <c r="G93" i="21"/>
  <c r="G94" i="21"/>
  <c r="G95" i="21"/>
  <c r="G96" i="21"/>
  <c r="G97" i="21"/>
  <c r="G98" i="21"/>
  <c r="G99" i="21"/>
  <c r="F92" i="21"/>
  <c r="F93" i="21"/>
  <c r="F94" i="21"/>
  <c r="F95" i="21"/>
  <c r="F96" i="21"/>
  <c r="F97" i="21"/>
  <c r="F98" i="21"/>
  <c r="E92" i="21"/>
  <c r="E93" i="21"/>
  <c r="E94" i="21"/>
  <c r="E95" i="21"/>
  <c r="E96" i="21"/>
  <c r="E97" i="21"/>
  <c r="E98" i="21"/>
  <c r="F91" i="21"/>
  <c r="G91" i="21"/>
  <c r="H91" i="21"/>
  <c r="I91" i="21"/>
  <c r="J91" i="21"/>
  <c r="K91" i="21"/>
  <c r="L91" i="21"/>
  <c r="M91" i="21"/>
  <c r="N91" i="21"/>
  <c r="O91" i="21"/>
  <c r="P91" i="21"/>
  <c r="E99" i="21"/>
  <c r="F99" i="21"/>
  <c r="P79" i="21"/>
  <c r="P80" i="21"/>
  <c r="P81" i="21"/>
  <c r="P82" i="21"/>
  <c r="P83" i="21"/>
  <c r="P84" i="21"/>
  <c r="P85" i="21"/>
  <c r="O79" i="21"/>
  <c r="O80" i="21"/>
  <c r="O81" i="21"/>
  <c r="O82" i="21"/>
  <c r="O83" i="21"/>
  <c r="O84" i="21"/>
  <c r="O85" i="21"/>
  <c r="N79" i="21"/>
  <c r="N80" i="21"/>
  <c r="N81" i="21"/>
  <c r="N82" i="21"/>
  <c r="N83" i="21"/>
  <c r="N84" i="21"/>
  <c r="N85" i="21"/>
  <c r="M79" i="21"/>
  <c r="M80" i="21"/>
  <c r="M81" i="21"/>
  <c r="M82" i="21"/>
  <c r="M83" i="21"/>
  <c r="M84" i="21"/>
  <c r="M85" i="21"/>
  <c r="L79" i="21"/>
  <c r="L80" i="21"/>
  <c r="L81" i="21"/>
  <c r="L82" i="21"/>
  <c r="L83" i="21"/>
  <c r="L84" i="21"/>
  <c r="L85" i="21"/>
  <c r="K79" i="21"/>
  <c r="K80" i="21"/>
  <c r="K81" i="21"/>
  <c r="K82" i="21"/>
  <c r="K83" i="21"/>
  <c r="K84" i="21"/>
  <c r="K85" i="21"/>
  <c r="J79" i="21"/>
  <c r="J80" i="21"/>
  <c r="J81" i="21"/>
  <c r="J82" i="21"/>
  <c r="J83" i="21"/>
  <c r="J84" i="21"/>
  <c r="J85" i="21"/>
  <c r="I79" i="21"/>
  <c r="I80" i="21"/>
  <c r="I81" i="21"/>
  <c r="I82" i="21"/>
  <c r="I83" i="21"/>
  <c r="I84" i="21"/>
  <c r="I85" i="21"/>
  <c r="H79" i="21"/>
  <c r="H80" i="21"/>
  <c r="H81" i="21"/>
  <c r="H82" i="21"/>
  <c r="H83" i="21"/>
  <c r="H84" i="21"/>
  <c r="H85" i="21"/>
  <c r="G79" i="21"/>
  <c r="G80" i="21"/>
  <c r="G81" i="21"/>
  <c r="G82" i="21"/>
  <c r="G83" i="21"/>
  <c r="G84" i="21"/>
  <c r="G85" i="21"/>
  <c r="F79" i="21"/>
  <c r="F80" i="21"/>
  <c r="F81" i="21"/>
  <c r="F82" i="21"/>
  <c r="F83" i="21"/>
  <c r="F84" i="21"/>
  <c r="F85" i="21"/>
  <c r="E79" i="21"/>
  <c r="E80" i="21"/>
  <c r="E81" i="21"/>
  <c r="E82" i="21"/>
  <c r="E83" i="21"/>
  <c r="E84" i="21"/>
  <c r="E85" i="21"/>
  <c r="F78" i="21"/>
  <c r="G78" i="21"/>
  <c r="H78" i="21"/>
  <c r="I78" i="21"/>
  <c r="J78" i="21"/>
  <c r="K78" i="21"/>
  <c r="L78" i="21"/>
  <c r="M78" i="21"/>
  <c r="N78" i="21"/>
  <c r="O78" i="21"/>
  <c r="P78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P66" i="21"/>
  <c r="P67" i="21"/>
  <c r="P68" i="21"/>
  <c r="P69" i="21"/>
  <c r="P70" i="21"/>
  <c r="P71" i="21"/>
  <c r="P72" i="21"/>
  <c r="P73" i="21"/>
  <c r="O66" i="21"/>
  <c r="O67" i="21"/>
  <c r="O68" i="21"/>
  <c r="O69" i="21"/>
  <c r="O70" i="21"/>
  <c r="O71" i="21"/>
  <c r="O72" i="21"/>
  <c r="O73" i="21"/>
  <c r="N66" i="21"/>
  <c r="N67" i="21"/>
  <c r="N68" i="21"/>
  <c r="N69" i="21"/>
  <c r="N70" i="21"/>
  <c r="N71" i="21"/>
  <c r="N72" i="21"/>
  <c r="N73" i="21"/>
  <c r="M66" i="21"/>
  <c r="M67" i="21"/>
  <c r="M68" i="21"/>
  <c r="M69" i="21"/>
  <c r="M70" i="21"/>
  <c r="M71" i="21"/>
  <c r="M72" i="21"/>
  <c r="L66" i="21"/>
  <c r="L67" i="21"/>
  <c r="L68" i="21"/>
  <c r="L69" i="21"/>
  <c r="L70" i="21"/>
  <c r="L71" i="21"/>
  <c r="L72" i="21"/>
  <c r="K66" i="21"/>
  <c r="K67" i="21"/>
  <c r="K68" i="21"/>
  <c r="K69" i="21"/>
  <c r="K70" i="21"/>
  <c r="K71" i="21"/>
  <c r="K72" i="21"/>
  <c r="J66" i="21"/>
  <c r="J67" i="21"/>
  <c r="J68" i="21"/>
  <c r="J69" i="21"/>
  <c r="J70" i="21"/>
  <c r="J71" i="21"/>
  <c r="J72" i="21"/>
  <c r="I66" i="21"/>
  <c r="I67" i="21"/>
  <c r="I68" i="21"/>
  <c r="I69" i="21"/>
  <c r="I70" i="21"/>
  <c r="I71" i="21"/>
  <c r="I72" i="21"/>
  <c r="H66" i="21"/>
  <c r="H67" i="21"/>
  <c r="H68" i="21"/>
  <c r="H69" i="21"/>
  <c r="H70" i="21"/>
  <c r="H71" i="21"/>
  <c r="H72" i="21"/>
  <c r="G66" i="21"/>
  <c r="G67" i="21"/>
  <c r="G68" i="21"/>
  <c r="G69" i="21"/>
  <c r="G70" i="21"/>
  <c r="G71" i="21"/>
  <c r="G72" i="21"/>
  <c r="F66" i="21"/>
  <c r="F67" i="21"/>
  <c r="F68" i="21"/>
  <c r="F69" i="21"/>
  <c r="F70" i="21"/>
  <c r="F71" i="21"/>
  <c r="F72" i="21"/>
  <c r="E66" i="21"/>
  <c r="E67" i="21"/>
  <c r="E68" i="21"/>
  <c r="E69" i="21"/>
  <c r="E70" i="21"/>
  <c r="E71" i="21"/>
  <c r="E72" i="21"/>
  <c r="F65" i="21"/>
  <c r="G65" i="21"/>
  <c r="H65" i="21"/>
  <c r="I65" i="21"/>
  <c r="J65" i="21"/>
  <c r="K65" i="21"/>
  <c r="L65" i="21"/>
  <c r="M65" i="21"/>
  <c r="N65" i="21"/>
  <c r="O65" i="21"/>
  <c r="P65" i="21"/>
  <c r="E73" i="21"/>
  <c r="F73" i="21"/>
  <c r="G73" i="21"/>
  <c r="H73" i="21"/>
  <c r="I73" i="21"/>
  <c r="J73" i="21"/>
  <c r="K73" i="21"/>
  <c r="L73" i="21"/>
  <c r="M73" i="21"/>
  <c r="P53" i="21"/>
  <c r="P54" i="21"/>
  <c r="P55" i="21"/>
  <c r="P56" i="21"/>
  <c r="P57" i="21"/>
  <c r="P58" i="21"/>
  <c r="P59" i="21"/>
  <c r="P60" i="21"/>
  <c r="O53" i="21"/>
  <c r="O54" i="21"/>
  <c r="O55" i="21"/>
  <c r="O56" i="21"/>
  <c r="O57" i="21"/>
  <c r="O58" i="21"/>
  <c r="O59" i="21"/>
  <c r="O60" i="21"/>
  <c r="N53" i="21"/>
  <c r="N54" i="21"/>
  <c r="N55" i="21"/>
  <c r="N56" i="21"/>
  <c r="N57" i="21"/>
  <c r="N58" i="21"/>
  <c r="N59" i="21"/>
  <c r="N60" i="21"/>
  <c r="M53" i="21"/>
  <c r="M54" i="21"/>
  <c r="M55" i="21"/>
  <c r="M56" i="21"/>
  <c r="M57" i="21"/>
  <c r="M58" i="21"/>
  <c r="M59" i="21"/>
  <c r="M60" i="21"/>
  <c r="L53" i="21"/>
  <c r="L54" i="21"/>
  <c r="L55" i="21"/>
  <c r="L56" i="21"/>
  <c r="L57" i="21"/>
  <c r="L58" i="21"/>
  <c r="L59" i="21"/>
  <c r="L60" i="21"/>
  <c r="K53" i="21"/>
  <c r="K54" i="21"/>
  <c r="K55" i="21"/>
  <c r="K56" i="21"/>
  <c r="K57" i="21"/>
  <c r="K58" i="21"/>
  <c r="K59" i="21"/>
  <c r="K60" i="21"/>
  <c r="J53" i="21"/>
  <c r="J54" i="21"/>
  <c r="J55" i="21"/>
  <c r="J56" i="21"/>
  <c r="J57" i="21"/>
  <c r="J58" i="21"/>
  <c r="J59" i="21"/>
  <c r="J60" i="21"/>
  <c r="I53" i="21"/>
  <c r="I54" i="21"/>
  <c r="I55" i="21"/>
  <c r="I56" i="21"/>
  <c r="I57" i="21"/>
  <c r="I58" i="21"/>
  <c r="I59" i="21"/>
  <c r="I60" i="21"/>
  <c r="H53" i="21"/>
  <c r="H54" i="21"/>
  <c r="H55" i="21"/>
  <c r="H56" i="21"/>
  <c r="H57" i="21"/>
  <c r="H58" i="21"/>
  <c r="H59" i="21"/>
  <c r="H60" i="21"/>
  <c r="G53" i="21"/>
  <c r="G54" i="21"/>
  <c r="G55" i="21"/>
  <c r="G56" i="21"/>
  <c r="G57" i="21"/>
  <c r="G58" i="21"/>
  <c r="G59" i="21"/>
  <c r="G60" i="21"/>
  <c r="F53" i="21"/>
  <c r="F54" i="21"/>
  <c r="F55" i="21"/>
  <c r="F56" i="21"/>
  <c r="F57" i="21"/>
  <c r="F58" i="21"/>
  <c r="F59" i="21"/>
  <c r="F60" i="21"/>
  <c r="F52" i="21"/>
  <c r="G52" i="21"/>
  <c r="H52" i="21"/>
  <c r="I52" i="21"/>
  <c r="J52" i="21"/>
  <c r="K52" i="21"/>
  <c r="L52" i="21"/>
  <c r="M52" i="21"/>
  <c r="N52" i="21"/>
  <c r="O52" i="21"/>
  <c r="P52" i="21"/>
  <c r="E53" i="21"/>
  <c r="E54" i="21"/>
  <c r="E55" i="21"/>
  <c r="E56" i="21"/>
  <c r="E57" i="21"/>
  <c r="E58" i="21"/>
  <c r="E59" i="21"/>
  <c r="E60" i="21"/>
  <c r="P40" i="21"/>
  <c r="P41" i="21"/>
  <c r="P42" i="21"/>
  <c r="P43" i="21"/>
  <c r="P44" i="21"/>
  <c r="P45" i="21"/>
  <c r="P46" i="21"/>
  <c r="P47" i="21"/>
  <c r="O40" i="21"/>
  <c r="O41" i="21"/>
  <c r="O42" i="21"/>
  <c r="O43" i="21"/>
  <c r="O44" i="21"/>
  <c r="O45" i="21"/>
  <c r="O46" i="21"/>
  <c r="O47" i="21"/>
  <c r="N40" i="21"/>
  <c r="N41" i="21"/>
  <c r="N42" i="21"/>
  <c r="N43" i="21"/>
  <c r="N44" i="21"/>
  <c r="N45" i="21"/>
  <c r="N46" i="21"/>
  <c r="N47" i="21"/>
  <c r="M40" i="21"/>
  <c r="M41" i="21"/>
  <c r="M42" i="21"/>
  <c r="M43" i="21"/>
  <c r="M44" i="21"/>
  <c r="M45" i="21"/>
  <c r="L40" i="21"/>
  <c r="L41" i="21"/>
  <c r="L42" i="21"/>
  <c r="L43" i="21"/>
  <c r="L44" i="21"/>
  <c r="L45" i="21"/>
  <c r="L46" i="21"/>
  <c r="K40" i="21"/>
  <c r="K41" i="21"/>
  <c r="K42" i="21"/>
  <c r="K43" i="21"/>
  <c r="K44" i="21"/>
  <c r="K45" i="21"/>
  <c r="K46" i="21"/>
  <c r="J40" i="21"/>
  <c r="J41" i="21"/>
  <c r="J42" i="21"/>
  <c r="J43" i="21"/>
  <c r="J44" i="21"/>
  <c r="J45" i="21"/>
  <c r="J46" i="21"/>
  <c r="I40" i="21"/>
  <c r="I41" i="21"/>
  <c r="I42" i="21"/>
  <c r="I43" i="21"/>
  <c r="I44" i="21"/>
  <c r="I45" i="21"/>
  <c r="I46" i="21"/>
  <c r="H40" i="21"/>
  <c r="H41" i="21"/>
  <c r="H42" i="21"/>
  <c r="H43" i="21"/>
  <c r="H44" i="21"/>
  <c r="H45" i="21"/>
  <c r="H46" i="21"/>
  <c r="G40" i="21"/>
  <c r="G41" i="21"/>
  <c r="G42" i="21"/>
  <c r="G43" i="21"/>
  <c r="G44" i="21"/>
  <c r="G45" i="21"/>
  <c r="G46" i="21"/>
  <c r="F40" i="21"/>
  <c r="F41" i="21"/>
  <c r="F42" i="21"/>
  <c r="F43" i="21"/>
  <c r="F44" i="21"/>
  <c r="F45" i="21"/>
  <c r="F46" i="21"/>
  <c r="F39" i="21"/>
  <c r="G39" i="21"/>
  <c r="H39" i="21"/>
  <c r="I39" i="21"/>
  <c r="J39" i="21"/>
  <c r="K39" i="21"/>
  <c r="L39" i="21"/>
  <c r="M39" i="21"/>
  <c r="N39" i="21"/>
  <c r="O39" i="21"/>
  <c r="P39" i="21"/>
  <c r="E40" i="21"/>
  <c r="E41" i="21"/>
  <c r="E42" i="21"/>
  <c r="E43" i="21"/>
  <c r="E44" i="21"/>
  <c r="E45" i="21"/>
  <c r="E46" i="21"/>
  <c r="E47" i="21"/>
  <c r="F47" i="21"/>
  <c r="G47" i="21"/>
  <c r="H47" i="21"/>
  <c r="I47" i="21"/>
  <c r="J47" i="21"/>
  <c r="K47" i="21"/>
  <c r="L47" i="21"/>
  <c r="M47" i="21"/>
  <c r="P27" i="21"/>
  <c r="P28" i="21"/>
  <c r="P29" i="21"/>
  <c r="P30" i="21"/>
  <c r="P31" i="21"/>
  <c r="P32" i="21"/>
  <c r="P33" i="21"/>
  <c r="P34" i="21"/>
  <c r="O27" i="21"/>
  <c r="O28" i="21"/>
  <c r="O29" i="21"/>
  <c r="O30" i="21"/>
  <c r="O31" i="21"/>
  <c r="O32" i="21"/>
  <c r="O33" i="21"/>
  <c r="O34" i="21"/>
  <c r="N27" i="21"/>
  <c r="N28" i="21"/>
  <c r="N29" i="21"/>
  <c r="N30" i="21"/>
  <c r="N31" i="21"/>
  <c r="N32" i="21"/>
  <c r="N34" i="21"/>
  <c r="M27" i="21"/>
  <c r="M28" i="21"/>
  <c r="M29" i="21"/>
  <c r="M30" i="21"/>
  <c r="M31" i="21"/>
  <c r="M32" i="21"/>
  <c r="M33" i="21"/>
  <c r="M34" i="21"/>
  <c r="L27" i="21"/>
  <c r="L28" i="21"/>
  <c r="L29" i="21"/>
  <c r="L30" i="21"/>
  <c r="L31" i="21"/>
  <c r="L32" i="21"/>
  <c r="L33" i="21"/>
  <c r="L34" i="21"/>
  <c r="K27" i="21"/>
  <c r="K28" i="21"/>
  <c r="K29" i="21"/>
  <c r="K30" i="21"/>
  <c r="K31" i="21"/>
  <c r="K32" i="21"/>
  <c r="K33" i="21"/>
  <c r="K34" i="21"/>
  <c r="J27" i="21"/>
  <c r="J28" i="21"/>
  <c r="J29" i="21"/>
  <c r="J30" i="21"/>
  <c r="J31" i="21"/>
  <c r="J32" i="21"/>
  <c r="J33" i="21"/>
  <c r="J34" i="21"/>
  <c r="I27" i="21"/>
  <c r="I28" i="21"/>
  <c r="I29" i="21"/>
  <c r="I30" i="21"/>
  <c r="I31" i="21"/>
  <c r="I32" i="21"/>
  <c r="I33" i="21"/>
  <c r="I34" i="21"/>
  <c r="H27" i="21"/>
  <c r="H28" i="21"/>
  <c r="H29" i="21"/>
  <c r="H30" i="21"/>
  <c r="H31" i="21"/>
  <c r="H32" i="21"/>
  <c r="H33" i="21"/>
  <c r="H34" i="21"/>
  <c r="G27" i="21"/>
  <c r="G28" i="21"/>
  <c r="G29" i="21"/>
  <c r="G30" i="21"/>
  <c r="G31" i="21"/>
  <c r="G32" i="21"/>
  <c r="G33" i="21"/>
  <c r="G34" i="21"/>
  <c r="F27" i="21"/>
  <c r="F28" i="21"/>
  <c r="F29" i="21"/>
  <c r="F30" i="21"/>
  <c r="F31" i="21"/>
  <c r="F32" i="21"/>
  <c r="F33" i="21"/>
  <c r="F26" i="21"/>
  <c r="G26" i="21"/>
  <c r="H26" i="21"/>
  <c r="I26" i="21"/>
  <c r="J26" i="21"/>
  <c r="K26" i="21"/>
  <c r="L26" i="21"/>
  <c r="M26" i="21"/>
  <c r="N26" i="21"/>
  <c r="O26" i="21"/>
  <c r="P26" i="21"/>
  <c r="E27" i="21"/>
  <c r="E28" i="21"/>
  <c r="E29" i="21"/>
  <c r="E30" i="21"/>
  <c r="E31" i="21"/>
  <c r="E32" i="21"/>
  <c r="E33" i="21"/>
  <c r="E34" i="21"/>
  <c r="F34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E21" i="21"/>
  <c r="F21" i="21"/>
  <c r="G21" i="21"/>
  <c r="H21" i="21"/>
  <c r="I21" i="21"/>
  <c r="J21" i="21"/>
  <c r="K21" i="21"/>
  <c r="L21" i="21"/>
  <c r="M21" i="21"/>
  <c r="O21" i="21"/>
  <c r="P21" i="21"/>
  <c r="C384" i="21"/>
  <c r="C371" i="21"/>
  <c r="C358" i="21"/>
  <c r="C345" i="21"/>
  <c r="C332" i="21"/>
  <c r="C319" i="21"/>
  <c r="C306" i="21"/>
  <c r="C254" i="21"/>
  <c r="C239" i="21"/>
  <c r="C247" i="21"/>
  <c r="C248" i="21"/>
  <c r="C249" i="21"/>
  <c r="C250" i="21"/>
  <c r="C251" i="21"/>
  <c r="C231" i="21"/>
  <c r="C232" i="21"/>
  <c r="C233" i="21"/>
  <c r="C234" i="21"/>
  <c r="C235" i="21"/>
  <c r="C236" i="21"/>
  <c r="C157" i="21"/>
  <c r="C158" i="21"/>
  <c r="C159" i="21"/>
  <c r="C160" i="21"/>
  <c r="C161" i="21"/>
  <c r="C162" i="21"/>
  <c r="C13" i="21"/>
  <c r="C14" i="21"/>
  <c r="C15" i="21"/>
  <c r="C16" i="21"/>
  <c r="C17" i="21"/>
  <c r="C18" i="21"/>
  <c r="E217" i="21"/>
  <c r="F217" i="21"/>
  <c r="G217" i="21"/>
  <c r="H217" i="21"/>
  <c r="I217" i="21"/>
  <c r="J217" i="21"/>
  <c r="K217" i="21"/>
  <c r="L217" i="21"/>
  <c r="M217" i="21"/>
  <c r="N217" i="21"/>
  <c r="O217" i="21"/>
  <c r="C204" i="21"/>
  <c r="C191" i="21"/>
  <c r="C178" i="21"/>
  <c r="C165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C138" i="21"/>
  <c r="C125" i="21"/>
  <c r="C112" i="21"/>
  <c r="C99" i="21"/>
  <c r="C86" i="21"/>
  <c r="C73" i="21"/>
  <c r="C60" i="21"/>
  <c r="C47" i="21"/>
  <c r="C34" i="21"/>
  <c r="C21" i="21"/>
  <c r="C397" i="21" l="1"/>
  <c r="E397" i="21"/>
  <c r="C217" i="21"/>
  <c r="C151" i="21"/>
  <c r="A37" i="35"/>
  <c r="A36" i="35"/>
  <c r="A37" i="34"/>
  <c r="A36" i="34"/>
  <c r="M49" i="22" l="1"/>
  <c r="F49" i="22" l="1"/>
  <c r="C49" i="22" l="1"/>
  <c r="N48" i="22" l="1"/>
  <c r="M48" i="22"/>
  <c r="L48" i="22"/>
  <c r="K48" i="22"/>
  <c r="J48" i="22"/>
  <c r="I48" i="22"/>
  <c r="H48" i="22"/>
  <c r="G48" i="22"/>
  <c r="F48" i="22"/>
  <c r="E48" i="22"/>
  <c r="D48" i="22"/>
  <c r="C48" i="22"/>
  <c r="B47" i="22"/>
  <c r="C47" i="22"/>
  <c r="D47" i="22"/>
  <c r="E47" i="22"/>
  <c r="F47" i="22"/>
  <c r="G47" i="22"/>
  <c r="H47" i="22"/>
  <c r="I47" i="22"/>
  <c r="J47" i="22"/>
  <c r="K47" i="22"/>
  <c r="L47" i="22"/>
  <c r="M47" i="22"/>
  <c r="N47" i="22"/>
  <c r="B48" i="22"/>
  <c r="B49" i="22"/>
  <c r="C253" i="21"/>
  <c r="E150" i="21"/>
  <c r="E149" i="21" l="1"/>
  <c r="H150" i="21" l="1"/>
  <c r="F150" i="21" l="1"/>
  <c r="G150" i="21"/>
  <c r="I150" i="21"/>
  <c r="J150" i="21"/>
  <c r="K150" i="21"/>
  <c r="L150" i="21"/>
  <c r="M150" i="21"/>
  <c r="N150" i="21"/>
  <c r="O150" i="21"/>
  <c r="P150" i="21"/>
  <c r="P224" i="21" l="1"/>
  <c r="P223" i="21"/>
  <c r="N2" i="22"/>
  <c r="N1" i="22"/>
  <c r="P2" i="21"/>
  <c r="P1" i="21"/>
  <c r="N2" i="2"/>
  <c r="N1" i="2"/>
  <c r="P1" i="17"/>
  <c r="C11" i="22"/>
  <c r="D11" i="22"/>
  <c r="E11" i="22"/>
  <c r="F11" i="22"/>
  <c r="G11" i="22"/>
  <c r="H11" i="22"/>
  <c r="I11" i="22"/>
  <c r="J11" i="22"/>
  <c r="K11" i="22"/>
  <c r="L11" i="22"/>
  <c r="M11" i="22"/>
  <c r="N11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C14" i="22"/>
  <c r="D14" i="22"/>
  <c r="E14" i="22"/>
  <c r="F14" i="22"/>
  <c r="G14" i="22"/>
  <c r="H14" i="22"/>
  <c r="I14" i="22"/>
  <c r="J14" i="22"/>
  <c r="K14" i="22"/>
  <c r="L14" i="22"/>
  <c r="M14" i="22"/>
  <c r="N14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C21" i="22"/>
  <c r="D21" i="22"/>
  <c r="E21" i="22"/>
  <c r="F21" i="22"/>
  <c r="G21" i="22"/>
  <c r="H21" i="22"/>
  <c r="I21" i="22"/>
  <c r="J21" i="22"/>
  <c r="K21" i="22"/>
  <c r="L21" i="22"/>
  <c r="M21" i="22"/>
  <c r="N21" i="22"/>
  <c r="C22" i="22"/>
  <c r="D22" i="22"/>
  <c r="E22" i="22"/>
  <c r="F22" i="22"/>
  <c r="G22" i="22"/>
  <c r="H22" i="22"/>
  <c r="I22" i="22"/>
  <c r="J22" i="22"/>
  <c r="K22" i="22"/>
  <c r="L22" i="22"/>
  <c r="M22" i="22"/>
  <c r="N22" i="22"/>
  <c r="C23" i="22"/>
  <c r="D23" i="22"/>
  <c r="E23" i="22"/>
  <c r="F23" i="22"/>
  <c r="G23" i="22"/>
  <c r="H23" i="22"/>
  <c r="I23" i="22"/>
  <c r="J23" i="22"/>
  <c r="K23" i="22"/>
  <c r="L23" i="22"/>
  <c r="M23" i="22"/>
  <c r="N23" i="22"/>
  <c r="C24" i="22"/>
  <c r="D24" i="22"/>
  <c r="E24" i="22"/>
  <c r="F24" i="22"/>
  <c r="G24" i="22"/>
  <c r="H24" i="22"/>
  <c r="I24" i="22"/>
  <c r="J24" i="22"/>
  <c r="K24" i="22"/>
  <c r="L24" i="22"/>
  <c r="M24" i="22"/>
  <c r="N24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C39" i="22"/>
  <c r="D39" i="22"/>
  <c r="E39" i="22"/>
  <c r="F39" i="22"/>
  <c r="G39" i="22"/>
  <c r="H39" i="22"/>
  <c r="I39" i="22"/>
  <c r="J39" i="22"/>
  <c r="K39" i="22"/>
  <c r="L39" i="22"/>
  <c r="M39" i="22"/>
  <c r="N39" i="22"/>
  <c r="C40" i="22"/>
  <c r="D40" i="22"/>
  <c r="E40" i="22"/>
  <c r="F40" i="22"/>
  <c r="G40" i="22"/>
  <c r="H40" i="22"/>
  <c r="I40" i="22"/>
  <c r="J40" i="22"/>
  <c r="K40" i="22"/>
  <c r="L40" i="22"/>
  <c r="M40" i="22"/>
  <c r="N40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C42" i="22"/>
  <c r="D42" i="22"/>
  <c r="E42" i="22"/>
  <c r="F42" i="22"/>
  <c r="G42" i="22"/>
  <c r="H42" i="22"/>
  <c r="I42" i="22"/>
  <c r="J42" i="22"/>
  <c r="K42" i="22"/>
  <c r="L42" i="22"/>
  <c r="M42" i="22"/>
  <c r="N42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C44" i="22"/>
  <c r="D44" i="22"/>
  <c r="E44" i="22"/>
  <c r="F44" i="22"/>
  <c r="G44" i="22"/>
  <c r="H44" i="22"/>
  <c r="I44" i="22"/>
  <c r="J44" i="22"/>
  <c r="K44" i="22"/>
  <c r="L44" i="22"/>
  <c r="M44" i="22"/>
  <c r="N44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C46" i="22"/>
  <c r="D46" i="22"/>
  <c r="E46" i="22"/>
  <c r="F46" i="22"/>
  <c r="G46" i="22"/>
  <c r="H46" i="22"/>
  <c r="I46" i="22"/>
  <c r="J46" i="22"/>
  <c r="K46" i="22"/>
  <c r="L46" i="22"/>
  <c r="M46" i="22"/>
  <c r="N46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11" i="22"/>
  <c r="N49" i="2"/>
  <c r="N49" i="22" s="1"/>
  <c r="F258" i="21"/>
  <c r="G258" i="21"/>
  <c r="H258" i="21"/>
  <c r="I258" i="21"/>
  <c r="J258" i="21"/>
  <c r="K258" i="21"/>
  <c r="L258" i="21"/>
  <c r="M258" i="21"/>
  <c r="N258" i="21"/>
  <c r="O258" i="21"/>
  <c r="P258" i="21"/>
  <c r="F259" i="21"/>
  <c r="G259" i="21"/>
  <c r="H259" i="21"/>
  <c r="I259" i="21"/>
  <c r="J259" i="21"/>
  <c r="K259" i="21"/>
  <c r="L259" i="21"/>
  <c r="M259" i="21"/>
  <c r="N259" i="21"/>
  <c r="O259" i="21"/>
  <c r="P259" i="21"/>
  <c r="G260" i="21"/>
  <c r="H260" i="21"/>
  <c r="I260" i="21"/>
  <c r="J260" i="21"/>
  <c r="K260" i="21"/>
  <c r="L260" i="21"/>
  <c r="M260" i="21"/>
  <c r="N260" i="21"/>
  <c r="O260" i="21"/>
  <c r="P260" i="21"/>
  <c r="G261" i="21"/>
  <c r="H261" i="21"/>
  <c r="I261" i="21"/>
  <c r="J261" i="21"/>
  <c r="K261" i="21"/>
  <c r="L261" i="21"/>
  <c r="M261" i="21"/>
  <c r="N261" i="21"/>
  <c r="O261" i="21"/>
  <c r="P261" i="21"/>
  <c r="G262" i="21"/>
  <c r="H262" i="21"/>
  <c r="I262" i="21"/>
  <c r="J262" i="21"/>
  <c r="K262" i="21"/>
  <c r="L262" i="21"/>
  <c r="M262" i="21"/>
  <c r="N262" i="21"/>
  <c r="O262" i="21"/>
  <c r="P262" i="21"/>
  <c r="G263" i="21"/>
  <c r="H263" i="21"/>
  <c r="I263" i="21"/>
  <c r="J263" i="21"/>
  <c r="K263" i="21"/>
  <c r="L263" i="21"/>
  <c r="M263" i="21"/>
  <c r="N263" i="21"/>
  <c r="O263" i="21"/>
  <c r="P263" i="21"/>
  <c r="G264" i="21"/>
  <c r="H264" i="21"/>
  <c r="I264" i="21"/>
  <c r="J264" i="21"/>
  <c r="K264" i="21"/>
  <c r="L264" i="21"/>
  <c r="M264" i="21"/>
  <c r="N264" i="21"/>
  <c r="O264" i="21"/>
  <c r="P264" i="21"/>
  <c r="G265" i="21"/>
  <c r="H265" i="21"/>
  <c r="I265" i="21"/>
  <c r="J265" i="21"/>
  <c r="K265" i="21"/>
  <c r="L265" i="21"/>
  <c r="M265" i="21"/>
  <c r="N265" i="21"/>
  <c r="O265" i="21"/>
  <c r="P265" i="21"/>
  <c r="G266" i="21"/>
  <c r="H266" i="21"/>
  <c r="I266" i="21"/>
  <c r="J266" i="21"/>
  <c r="K266" i="21"/>
  <c r="L266" i="21"/>
  <c r="M266" i="21"/>
  <c r="N266" i="21"/>
  <c r="O266" i="21"/>
  <c r="P266" i="21"/>
  <c r="F271" i="21"/>
  <c r="G271" i="21"/>
  <c r="H271" i="21"/>
  <c r="I271" i="21"/>
  <c r="J271" i="21"/>
  <c r="K271" i="21"/>
  <c r="L271" i="21"/>
  <c r="M271" i="21"/>
  <c r="N271" i="21"/>
  <c r="O271" i="21"/>
  <c r="P271" i="21"/>
  <c r="F272" i="21"/>
  <c r="G272" i="21"/>
  <c r="H272" i="21"/>
  <c r="I272" i="21"/>
  <c r="J272" i="21"/>
  <c r="K272" i="21"/>
  <c r="L272" i="21"/>
  <c r="M272" i="21"/>
  <c r="N272" i="21"/>
  <c r="O272" i="21"/>
  <c r="P272" i="21"/>
  <c r="F273" i="21"/>
  <c r="G273" i="21"/>
  <c r="H273" i="21"/>
  <c r="I273" i="21"/>
  <c r="J273" i="21"/>
  <c r="K273" i="21"/>
  <c r="L273" i="21"/>
  <c r="M273" i="21"/>
  <c r="N273" i="21"/>
  <c r="O273" i="21"/>
  <c r="P273" i="21"/>
  <c r="F274" i="21"/>
  <c r="G274" i="21"/>
  <c r="H274" i="21"/>
  <c r="I274" i="21"/>
  <c r="J274" i="21"/>
  <c r="K274" i="21"/>
  <c r="L274" i="21"/>
  <c r="M274" i="21"/>
  <c r="N274" i="21"/>
  <c r="O274" i="21"/>
  <c r="P274" i="21"/>
  <c r="F275" i="21"/>
  <c r="G275" i="21"/>
  <c r="H275" i="21"/>
  <c r="I275" i="21"/>
  <c r="J275" i="21"/>
  <c r="K275" i="21"/>
  <c r="L275" i="21"/>
  <c r="M275" i="21"/>
  <c r="N275" i="21"/>
  <c r="O275" i="21"/>
  <c r="P275" i="21"/>
  <c r="F284" i="21"/>
  <c r="G284" i="21"/>
  <c r="H284" i="21"/>
  <c r="I284" i="21"/>
  <c r="J284" i="21"/>
  <c r="K284" i="21"/>
  <c r="L284" i="21"/>
  <c r="M284" i="21"/>
  <c r="N284" i="21"/>
  <c r="O284" i="21"/>
  <c r="P284" i="21"/>
  <c r="F285" i="21"/>
  <c r="G285" i="21"/>
  <c r="H285" i="21"/>
  <c r="I285" i="21"/>
  <c r="J285" i="21"/>
  <c r="K285" i="21"/>
  <c r="L285" i="21"/>
  <c r="M285" i="21"/>
  <c r="N285" i="21"/>
  <c r="O285" i="21"/>
  <c r="P285" i="21"/>
  <c r="F286" i="21"/>
  <c r="G286" i="21"/>
  <c r="H286" i="21"/>
  <c r="I286" i="21"/>
  <c r="J286" i="21"/>
  <c r="K286" i="21"/>
  <c r="L286" i="21"/>
  <c r="M286" i="21"/>
  <c r="N286" i="21"/>
  <c r="O286" i="21"/>
  <c r="P286" i="21"/>
  <c r="F287" i="21"/>
  <c r="G287" i="21"/>
  <c r="H287" i="21"/>
  <c r="I287" i="21"/>
  <c r="J287" i="21"/>
  <c r="K287" i="21"/>
  <c r="L287" i="21"/>
  <c r="M287" i="21"/>
  <c r="N287" i="21"/>
  <c r="O287" i="21"/>
  <c r="P287" i="21"/>
  <c r="F288" i="21"/>
  <c r="G288" i="21"/>
  <c r="H288" i="21"/>
  <c r="I288" i="21"/>
  <c r="J288" i="21"/>
  <c r="K288" i="21"/>
  <c r="L288" i="21"/>
  <c r="M288" i="21"/>
  <c r="N288" i="21"/>
  <c r="O288" i="21"/>
  <c r="P288" i="21"/>
  <c r="F289" i="21"/>
  <c r="G289" i="21"/>
  <c r="H289" i="21"/>
  <c r="I289" i="21"/>
  <c r="J289" i="21"/>
  <c r="K289" i="21"/>
  <c r="L289" i="21"/>
  <c r="M289" i="21"/>
  <c r="N289" i="21"/>
  <c r="O289" i="21"/>
  <c r="P289" i="21"/>
  <c r="F290" i="21"/>
  <c r="G290" i="21"/>
  <c r="H290" i="21"/>
  <c r="I290" i="21"/>
  <c r="J290" i="21"/>
  <c r="K290" i="21"/>
  <c r="L290" i="21"/>
  <c r="M290" i="21"/>
  <c r="N290" i="21"/>
  <c r="O290" i="21"/>
  <c r="P290" i="21"/>
  <c r="F291" i="21"/>
  <c r="G291" i="21"/>
  <c r="H291" i="21"/>
  <c r="I291" i="21"/>
  <c r="J291" i="21"/>
  <c r="K291" i="21"/>
  <c r="L291" i="21"/>
  <c r="M291" i="21"/>
  <c r="N291" i="21"/>
  <c r="O291" i="21"/>
  <c r="P291" i="21"/>
  <c r="F292" i="21"/>
  <c r="G292" i="21"/>
  <c r="H292" i="21"/>
  <c r="I292" i="21"/>
  <c r="J292" i="21"/>
  <c r="K292" i="21"/>
  <c r="L292" i="21"/>
  <c r="M292" i="21"/>
  <c r="N292" i="21"/>
  <c r="O292" i="21"/>
  <c r="P292" i="21"/>
  <c r="F297" i="21"/>
  <c r="G297" i="21"/>
  <c r="H297" i="21"/>
  <c r="I297" i="21"/>
  <c r="J297" i="21"/>
  <c r="K297" i="21"/>
  <c r="L297" i="21"/>
  <c r="M297" i="21"/>
  <c r="N297" i="21"/>
  <c r="O297" i="21"/>
  <c r="P297" i="21"/>
  <c r="F298" i="21"/>
  <c r="G298" i="21"/>
  <c r="H298" i="21"/>
  <c r="I298" i="21"/>
  <c r="J298" i="21"/>
  <c r="K298" i="21"/>
  <c r="L298" i="21"/>
  <c r="M298" i="21"/>
  <c r="N298" i="21"/>
  <c r="O298" i="21"/>
  <c r="P298" i="21"/>
  <c r="F299" i="21"/>
  <c r="G299" i="21"/>
  <c r="H299" i="21"/>
  <c r="I299" i="21"/>
  <c r="J299" i="21"/>
  <c r="K299" i="21"/>
  <c r="L299" i="21"/>
  <c r="M299" i="21"/>
  <c r="N299" i="21"/>
  <c r="O299" i="21"/>
  <c r="P299" i="21"/>
  <c r="F300" i="21"/>
  <c r="G300" i="21"/>
  <c r="H300" i="21"/>
  <c r="I300" i="21"/>
  <c r="J300" i="21"/>
  <c r="K300" i="21"/>
  <c r="L300" i="21"/>
  <c r="M300" i="21"/>
  <c r="N300" i="21"/>
  <c r="O300" i="21"/>
  <c r="P300" i="21"/>
  <c r="F301" i="21"/>
  <c r="G301" i="21"/>
  <c r="H301" i="21"/>
  <c r="I301" i="21"/>
  <c r="J301" i="21"/>
  <c r="K301" i="21"/>
  <c r="L301" i="21"/>
  <c r="M301" i="21"/>
  <c r="N301" i="21"/>
  <c r="O301" i="21"/>
  <c r="P301" i="21"/>
  <c r="F302" i="21"/>
  <c r="G302" i="21"/>
  <c r="H302" i="21"/>
  <c r="I302" i="21"/>
  <c r="J302" i="21"/>
  <c r="K302" i="21"/>
  <c r="L302" i="21"/>
  <c r="M302" i="21"/>
  <c r="N302" i="21"/>
  <c r="O302" i="21"/>
  <c r="P302" i="21"/>
  <c r="F303" i="21"/>
  <c r="G303" i="21"/>
  <c r="H303" i="21"/>
  <c r="I303" i="21"/>
  <c r="J303" i="21"/>
  <c r="K303" i="21"/>
  <c r="L303" i="21"/>
  <c r="M303" i="21"/>
  <c r="N303" i="21"/>
  <c r="O303" i="21"/>
  <c r="P303" i="21"/>
  <c r="F304" i="21"/>
  <c r="G304" i="21"/>
  <c r="H304" i="21"/>
  <c r="I304" i="21"/>
  <c r="J304" i="21"/>
  <c r="K304" i="21"/>
  <c r="L304" i="21"/>
  <c r="M304" i="21"/>
  <c r="N304" i="21"/>
  <c r="O304" i="21"/>
  <c r="P304" i="21"/>
  <c r="F305" i="21"/>
  <c r="G305" i="21"/>
  <c r="H305" i="21"/>
  <c r="I305" i="21"/>
  <c r="J305" i="21"/>
  <c r="K305" i="21"/>
  <c r="L305" i="21"/>
  <c r="M305" i="21"/>
  <c r="N305" i="21"/>
  <c r="O305" i="21"/>
  <c r="P305" i="21"/>
  <c r="F310" i="21"/>
  <c r="G310" i="21"/>
  <c r="H310" i="21"/>
  <c r="I310" i="21"/>
  <c r="J310" i="21"/>
  <c r="K310" i="21"/>
  <c r="L310" i="21"/>
  <c r="M310" i="21"/>
  <c r="N310" i="21"/>
  <c r="O310" i="21"/>
  <c r="P310" i="21"/>
  <c r="F311" i="21"/>
  <c r="G311" i="21"/>
  <c r="H311" i="21"/>
  <c r="I311" i="21"/>
  <c r="J311" i="21"/>
  <c r="K311" i="21"/>
  <c r="L311" i="21"/>
  <c r="M311" i="21"/>
  <c r="N311" i="21"/>
  <c r="O311" i="21"/>
  <c r="P311" i="21"/>
  <c r="F312" i="21"/>
  <c r="G312" i="21"/>
  <c r="H312" i="21"/>
  <c r="I312" i="21"/>
  <c r="J312" i="21"/>
  <c r="K312" i="21"/>
  <c r="L312" i="21"/>
  <c r="M312" i="21"/>
  <c r="N312" i="21"/>
  <c r="O312" i="21"/>
  <c r="P312" i="21"/>
  <c r="F313" i="21"/>
  <c r="G313" i="21"/>
  <c r="H313" i="21"/>
  <c r="I313" i="21"/>
  <c r="J313" i="21"/>
  <c r="K313" i="21"/>
  <c r="L313" i="21"/>
  <c r="M313" i="21"/>
  <c r="N313" i="21"/>
  <c r="O313" i="21"/>
  <c r="P313" i="21"/>
  <c r="F314" i="21"/>
  <c r="G314" i="21"/>
  <c r="H314" i="21"/>
  <c r="I314" i="21"/>
  <c r="J314" i="21"/>
  <c r="K314" i="21"/>
  <c r="L314" i="21"/>
  <c r="M314" i="21"/>
  <c r="N314" i="21"/>
  <c r="O314" i="21"/>
  <c r="P314" i="21"/>
  <c r="F315" i="21"/>
  <c r="G315" i="21"/>
  <c r="H315" i="21"/>
  <c r="I315" i="21"/>
  <c r="J315" i="21"/>
  <c r="K315" i="21"/>
  <c r="L315" i="21"/>
  <c r="M315" i="21"/>
  <c r="N315" i="21"/>
  <c r="O315" i="21"/>
  <c r="P315" i="21"/>
  <c r="F316" i="21"/>
  <c r="G316" i="21"/>
  <c r="H316" i="21"/>
  <c r="I316" i="21"/>
  <c r="J316" i="21"/>
  <c r="K316" i="21"/>
  <c r="L316" i="21"/>
  <c r="M316" i="21"/>
  <c r="N316" i="21"/>
  <c r="O316" i="21"/>
  <c r="P316" i="21"/>
  <c r="F317" i="21"/>
  <c r="G317" i="21"/>
  <c r="H317" i="21"/>
  <c r="I317" i="21"/>
  <c r="J317" i="21"/>
  <c r="K317" i="21"/>
  <c r="L317" i="21"/>
  <c r="M317" i="21"/>
  <c r="N317" i="21"/>
  <c r="O317" i="21"/>
  <c r="P317" i="21"/>
  <c r="F318" i="21"/>
  <c r="G318" i="21"/>
  <c r="H318" i="21"/>
  <c r="I318" i="21"/>
  <c r="J318" i="21"/>
  <c r="K318" i="21"/>
  <c r="L318" i="21"/>
  <c r="M318" i="21"/>
  <c r="N318" i="21"/>
  <c r="O318" i="21"/>
  <c r="P318" i="21"/>
  <c r="F323" i="21"/>
  <c r="G323" i="21"/>
  <c r="H323" i="21"/>
  <c r="I323" i="21"/>
  <c r="J323" i="21"/>
  <c r="K323" i="21"/>
  <c r="L323" i="21"/>
  <c r="M323" i="21"/>
  <c r="N323" i="21"/>
  <c r="O323" i="21"/>
  <c r="P323" i="21"/>
  <c r="F324" i="21"/>
  <c r="G324" i="21"/>
  <c r="H324" i="21"/>
  <c r="I324" i="21"/>
  <c r="J324" i="21"/>
  <c r="K324" i="21"/>
  <c r="L324" i="21"/>
  <c r="M324" i="21"/>
  <c r="N324" i="21"/>
  <c r="O324" i="21"/>
  <c r="P324" i="21"/>
  <c r="F325" i="21"/>
  <c r="G325" i="21"/>
  <c r="H325" i="21"/>
  <c r="I325" i="21"/>
  <c r="J325" i="21"/>
  <c r="K325" i="21"/>
  <c r="L325" i="21"/>
  <c r="M325" i="21"/>
  <c r="N325" i="21"/>
  <c r="O325" i="21"/>
  <c r="P325" i="21"/>
  <c r="F326" i="21"/>
  <c r="G326" i="21"/>
  <c r="H326" i="21"/>
  <c r="I326" i="21"/>
  <c r="J326" i="21"/>
  <c r="K326" i="21"/>
  <c r="L326" i="21"/>
  <c r="M326" i="21"/>
  <c r="N326" i="21"/>
  <c r="O326" i="21"/>
  <c r="P326" i="21"/>
  <c r="F327" i="21"/>
  <c r="G327" i="21"/>
  <c r="H327" i="21"/>
  <c r="I327" i="21"/>
  <c r="J327" i="21"/>
  <c r="K327" i="21"/>
  <c r="L327" i="21"/>
  <c r="M327" i="21"/>
  <c r="N327" i="21"/>
  <c r="O327" i="21"/>
  <c r="P327" i="21"/>
  <c r="F328" i="21"/>
  <c r="G328" i="21"/>
  <c r="H328" i="21"/>
  <c r="I328" i="21"/>
  <c r="J328" i="21"/>
  <c r="K328" i="21"/>
  <c r="L328" i="21"/>
  <c r="M328" i="21"/>
  <c r="N328" i="21"/>
  <c r="O328" i="21"/>
  <c r="P328" i="21"/>
  <c r="F329" i="21"/>
  <c r="G329" i="21"/>
  <c r="H329" i="21"/>
  <c r="I329" i="21"/>
  <c r="J329" i="21"/>
  <c r="K329" i="21"/>
  <c r="L329" i="21"/>
  <c r="M329" i="21"/>
  <c r="N329" i="21"/>
  <c r="O329" i="21"/>
  <c r="P329" i="21"/>
  <c r="F330" i="21"/>
  <c r="G330" i="21"/>
  <c r="H330" i="21"/>
  <c r="I330" i="21"/>
  <c r="J330" i="21"/>
  <c r="K330" i="21"/>
  <c r="L330" i="21"/>
  <c r="M330" i="21"/>
  <c r="N330" i="21"/>
  <c r="O330" i="21"/>
  <c r="P330" i="21"/>
  <c r="F331" i="21"/>
  <c r="G331" i="21"/>
  <c r="H331" i="21"/>
  <c r="I331" i="21"/>
  <c r="J331" i="21"/>
  <c r="K331" i="21"/>
  <c r="L331" i="21"/>
  <c r="M331" i="21"/>
  <c r="N331" i="21"/>
  <c r="O331" i="21"/>
  <c r="P331" i="21"/>
  <c r="F336" i="21"/>
  <c r="G336" i="21"/>
  <c r="H336" i="21"/>
  <c r="I336" i="21"/>
  <c r="J336" i="21"/>
  <c r="K336" i="21"/>
  <c r="L336" i="21"/>
  <c r="M336" i="21"/>
  <c r="N336" i="21"/>
  <c r="O336" i="21"/>
  <c r="P336" i="21"/>
  <c r="F337" i="21"/>
  <c r="G337" i="21"/>
  <c r="H337" i="21"/>
  <c r="I337" i="21"/>
  <c r="J337" i="21"/>
  <c r="K337" i="21"/>
  <c r="L337" i="21"/>
  <c r="M337" i="21"/>
  <c r="N337" i="21"/>
  <c r="O337" i="21"/>
  <c r="P337" i="21"/>
  <c r="F338" i="21"/>
  <c r="G338" i="21"/>
  <c r="H338" i="21"/>
  <c r="I338" i="21"/>
  <c r="J338" i="21"/>
  <c r="K338" i="21"/>
  <c r="L338" i="21"/>
  <c r="M338" i="21"/>
  <c r="N338" i="21"/>
  <c r="O338" i="21"/>
  <c r="P338" i="21"/>
  <c r="F339" i="21"/>
  <c r="G339" i="21"/>
  <c r="H339" i="21"/>
  <c r="I339" i="21"/>
  <c r="J339" i="21"/>
  <c r="K339" i="21"/>
  <c r="L339" i="21"/>
  <c r="M339" i="21"/>
  <c r="N339" i="21"/>
  <c r="O339" i="21"/>
  <c r="P339" i="21"/>
  <c r="F340" i="21"/>
  <c r="G340" i="21"/>
  <c r="H340" i="21"/>
  <c r="I340" i="21"/>
  <c r="J340" i="21"/>
  <c r="K340" i="21"/>
  <c r="L340" i="21"/>
  <c r="M340" i="21"/>
  <c r="N340" i="21"/>
  <c r="O340" i="21"/>
  <c r="P340" i="21"/>
  <c r="F341" i="21"/>
  <c r="G341" i="21"/>
  <c r="H341" i="21"/>
  <c r="I341" i="21"/>
  <c r="J341" i="21"/>
  <c r="K341" i="21"/>
  <c r="L341" i="21"/>
  <c r="M341" i="21"/>
  <c r="N341" i="21"/>
  <c r="O341" i="21"/>
  <c r="P341" i="21"/>
  <c r="F342" i="21"/>
  <c r="G342" i="21"/>
  <c r="H342" i="21"/>
  <c r="I342" i="21"/>
  <c r="J342" i="21"/>
  <c r="K342" i="21"/>
  <c r="L342" i="21"/>
  <c r="M342" i="21"/>
  <c r="N342" i="21"/>
  <c r="O342" i="21"/>
  <c r="P342" i="21"/>
  <c r="F343" i="21"/>
  <c r="G343" i="21"/>
  <c r="H343" i="21"/>
  <c r="I343" i="21"/>
  <c r="J343" i="21"/>
  <c r="K343" i="21"/>
  <c r="L343" i="21"/>
  <c r="M343" i="21"/>
  <c r="N343" i="21"/>
  <c r="O343" i="21"/>
  <c r="P343" i="21"/>
  <c r="F344" i="21"/>
  <c r="G344" i="21"/>
  <c r="H344" i="21"/>
  <c r="I344" i="21"/>
  <c r="J344" i="21"/>
  <c r="K344" i="21"/>
  <c r="L344" i="21"/>
  <c r="M344" i="21"/>
  <c r="N344" i="21"/>
  <c r="O344" i="21"/>
  <c r="P344" i="21"/>
  <c r="F349" i="21"/>
  <c r="G349" i="21"/>
  <c r="H349" i="21"/>
  <c r="I349" i="21"/>
  <c r="J349" i="21"/>
  <c r="K349" i="21"/>
  <c r="L349" i="21"/>
  <c r="M349" i="21"/>
  <c r="N349" i="21"/>
  <c r="O349" i="21"/>
  <c r="P349" i="21"/>
  <c r="F350" i="21"/>
  <c r="G350" i="21"/>
  <c r="H350" i="21"/>
  <c r="I350" i="21"/>
  <c r="J350" i="21"/>
  <c r="K350" i="21"/>
  <c r="L350" i="21"/>
  <c r="M350" i="21"/>
  <c r="N350" i="21"/>
  <c r="O350" i="21"/>
  <c r="P350" i="21"/>
  <c r="F351" i="21"/>
  <c r="G351" i="21"/>
  <c r="H351" i="21"/>
  <c r="I351" i="21"/>
  <c r="J351" i="21"/>
  <c r="K351" i="21"/>
  <c r="L351" i="21"/>
  <c r="M351" i="21"/>
  <c r="N351" i="21"/>
  <c r="O351" i="21"/>
  <c r="P351" i="21"/>
  <c r="F352" i="21"/>
  <c r="G352" i="21"/>
  <c r="H352" i="21"/>
  <c r="I352" i="21"/>
  <c r="J352" i="21"/>
  <c r="K352" i="21"/>
  <c r="L352" i="21"/>
  <c r="M352" i="21"/>
  <c r="N352" i="21"/>
  <c r="O352" i="21"/>
  <c r="P352" i="21"/>
  <c r="F353" i="21"/>
  <c r="G353" i="21"/>
  <c r="H353" i="21"/>
  <c r="I353" i="21"/>
  <c r="J353" i="21"/>
  <c r="K353" i="21"/>
  <c r="L353" i="21"/>
  <c r="M353" i="21"/>
  <c r="N353" i="21"/>
  <c r="O353" i="21"/>
  <c r="P353" i="21"/>
  <c r="F354" i="21"/>
  <c r="G354" i="21"/>
  <c r="H354" i="21"/>
  <c r="I354" i="21"/>
  <c r="J354" i="21"/>
  <c r="K354" i="21"/>
  <c r="L354" i="21"/>
  <c r="M354" i="21"/>
  <c r="N354" i="21"/>
  <c r="O354" i="21"/>
  <c r="P354" i="21"/>
  <c r="F355" i="21"/>
  <c r="G355" i="21"/>
  <c r="H355" i="21"/>
  <c r="I355" i="21"/>
  <c r="J355" i="21"/>
  <c r="K355" i="21"/>
  <c r="L355" i="21"/>
  <c r="M355" i="21"/>
  <c r="N355" i="21"/>
  <c r="O355" i="21"/>
  <c r="P355" i="21"/>
  <c r="F356" i="21"/>
  <c r="G356" i="21"/>
  <c r="H356" i="21"/>
  <c r="I356" i="21"/>
  <c r="J356" i="21"/>
  <c r="K356" i="21"/>
  <c r="L356" i="21"/>
  <c r="M356" i="21"/>
  <c r="N356" i="21"/>
  <c r="O356" i="21"/>
  <c r="P356" i="21"/>
  <c r="F357" i="21"/>
  <c r="G357" i="21"/>
  <c r="H357" i="21"/>
  <c r="I357" i="21"/>
  <c r="J357" i="21"/>
  <c r="K357" i="21"/>
  <c r="L357" i="21"/>
  <c r="M357" i="21"/>
  <c r="N357" i="21"/>
  <c r="O357" i="21"/>
  <c r="P357" i="21"/>
  <c r="F362" i="21"/>
  <c r="G362" i="21"/>
  <c r="H362" i="21"/>
  <c r="I362" i="21"/>
  <c r="J362" i="21"/>
  <c r="K362" i="21"/>
  <c r="L362" i="21"/>
  <c r="M362" i="21"/>
  <c r="N362" i="21"/>
  <c r="O362" i="21"/>
  <c r="P362" i="21"/>
  <c r="F363" i="21"/>
  <c r="G363" i="21"/>
  <c r="H363" i="21"/>
  <c r="I363" i="21"/>
  <c r="J363" i="21"/>
  <c r="K363" i="21"/>
  <c r="L363" i="21"/>
  <c r="M363" i="21"/>
  <c r="N363" i="21"/>
  <c r="O363" i="21"/>
  <c r="P363" i="21"/>
  <c r="F364" i="21"/>
  <c r="G364" i="21"/>
  <c r="H364" i="21"/>
  <c r="I364" i="21"/>
  <c r="J364" i="21"/>
  <c r="K364" i="21"/>
  <c r="L364" i="21"/>
  <c r="M364" i="21"/>
  <c r="N364" i="21"/>
  <c r="O364" i="21"/>
  <c r="P364" i="21"/>
  <c r="F365" i="21"/>
  <c r="G365" i="21"/>
  <c r="H365" i="21"/>
  <c r="I365" i="21"/>
  <c r="J365" i="21"/>
  <c r="K365" i="21"/>
  <c r="L365" i="21"/>
  <c r="M365" i="21"/>
  <c r="N365" i="21"/>
  <c r="O365" i="21"/>
  <c r="P365" i="21"/>
  <c r="F366" i="21"/>
  <c r="G366" i="21"/>
  <c r="H366" i="21"/>
  <c r="I366" i="21"/>
  <c r="J366" i="21"/>
  <c r="K366" i="21"/>
  <c r="L366" i="21"/>
  <c r="M366" i="21"/>
  <c r="N366" i="21"/>
  <c r="O366" i="21"/>
  <c r="P366" i="21"/>
  <c r="F367" i="21"/>
  <c r="G367" i="21"/>
  <c r="H367" i="21"/>
  <c r="I367" i="21"/>
  <c r="J367" i="21"/>
  <c r="K367" i="21"/>
  <c r="L367" i="21"/>
  <c r="M367" i="21"/>
  <c r="N367" i="21"/>
  <c r="O367" i="21"/>
  <c r="P367" i="21"/>
  <c r="F368" i="21"/>
  <c r="G368" i="21"/>
  <c r="H368" i="21"/>
  <c r="I368" i="21"/>
  <c r="J368" i="21"/>
  <c r="K368" i="21"/>
  <c r="L368" i="21"/>
  <c r="M368" i="21"/>
  <c r="N368" i="21"/>
  <c r="O368" i="21"/>
  <c r="P368" i="21"/>
  <c r="F369" i="21"/>
  <c r="G369" i="21"/>
  <c r="H369" i="21"/>
  <c r="I369" i="21"/>
  <c r="J369" i="21"/>
  <c r="K369" i="21"/>
  <c r="L369" i="21"/>
  <c r="M369" i="21"/>
  <c r="N369" i="21"/>
  <c r="O369" i="21"/>
  <c r="P369" i="21"/>
  <c r="F370" i="21"/>
  <c r="G370" i="21"/>
  <c r="H370" i="21"/>
  <c r="I370" i="21"/>
  <c r="J370" i="21"/>
  <c r="K370" i="21"/>
  <c r="L370" i="21"/>
  <c r="M370" i="21"/>
  <c r="N370" i="21"/>
  <c r="O370" i="21"/>
  <c r="P370" i="21"/>
  <c r="F375" i="21"/>
  <c r="G375" i="21"/>
  <c r="H375" i="21"/>
  <c r="I375" i="21"/>
  <c r="J375" i="21"/>
  <c r="K375" i="21"/>
  <c r="L375" i="21"/>
  <c r="M375" i="21"/>
  <c r="N375" i="21"/>
  <c r="O375" i="21"/>
  <c r="P375" i="21"/>
  <c r="F376" i="21"/>
  <c r="G376" i="21"/>
  <c r="H376" i="21"/>
  <c r="I376" i="21"/>
  <c r="J376" i="21"/>
  <c r="K376" i="21"/>
  <c r="L376" i="21"/>
  <c r="M376" i="21"/>
  <c r="N376" i="21"/>
  <c r="O376" i="21"/>
  <c r="P376" i="21"/>
  <c r="F377" i="21"/>
  <c r="G377" i="21"/>
  <c r="H377" i="21"/>
  <c r="I377" i="21"/>
  <c r="J377" i="21"/>
  <c r="K377" i="21"/>
  <c r="L377" i="21"/>
  <c r="M377" i="21"/>
  <c r="N377" i="21"/>
  <c r="O377" i="21"/>
  <c r="P377" i="21"/>
  <c r="F378" i="21"/>
  <c r="G378" i="21"/>
  <c r="H378" i="21"/>
  <c r="I378" i="21"/>
  <c r="J378" i="21"/>
  <c r="K378" i="21"/>
  <c r="L378" i="21"/>
  <c r="M378" i="21"/>
  <c r="N378" i="21"/>
  <c r="O378" i="21"/>
  <c r="P378" i="21"/>
  <c r="F379" i="21"/>
  <c r="G379" i="21"/>
  <c r="H379" i="21"/>
  <c r="I379" i="21"/>
  <c r="J379" i="21"/>
  <c r="K379" i="21"/>
  <c r="L379" i="21"/>
  <c r="M379" i="21"/>
  <c r="N379" i="21"/>
  <c r="O379" i="21"/>
  <c r="P379" i="21"/>
  <c r="F380" i="21"/>
  <c r="G380" i="21"/>
  <c r="H380" i="21"/>
  <c r="I380" i="21"/>
  <c r="J380" i="21"/>
  <c r="K380" i="21"/>
  <c r="L380" i="21"/>
  <c r="M380" i="21"/>
  <c r="N380" i="21"/>
  <c r="O380" i="21"/>
  <c r="P380" i="21"/>
  <c r="F381" i="21"/>
  <c r="G381" i="21"/>
  <c r="H381" i="21"/>
  <c r="I381" i="21"/>
  <c r="J381" i="21"/>
  <c r="K381" i="21"/>
  <c r="L381" i="21"/>
  <c r="M381" i="21"/>
  <c r="N381" i="21"/>
  <c r="O381" i="21"/>
  <c r="P381" i="21"/>
  <c r="F382" i="21"/>
  <c r="G382" i="21"/>
  <c r="H382" i="21"/>
  <c r="I382" i="21"/>
  <c r="J382" i="21"/>
  <c r="K382" i="21"/>
  <c r="L382" i="21"/>
  <c r="M382" i="21"/>
  <c r="N382" i="21"/>
  <c r="O382" i="21"/>
  <c r="P382" i="21"/>
  <c r="F383" i="21"/>
  <c r="G383" i="21"/>
  <c r="H383" i="21"/>
  <c r="I383" i="21"/>
  <c r="J383" i="21"/>
  <c r="K383" i="21"/>
  <c r="L383" i="21"/>
  <c r="M383" i="21"/>
  <c r="N383" i="21"/>
  <c r="O383" i="21"/>
  <c r="P383" i="21"/>
  <c r="F388" i="21"/>
  <c r="G388" i="21"/>
  <c r="H388" i="21"/>
  <c r="I388" i="21"/>
  <c r="J388" i="21"/>
  <c r="K388" i="21"/>
  <c r="L388" i="21"/>
  <c r="M388" i="21"/>
  <c r="N388" i="21"/>
  <c r="O388" i="21"/>
  <c r="P388" i="21"/>
  <c r="F389" i="21"/>
  <c r="G389" i="21"/>
  <c r="H389" i="21"/>
  <c r="I389" i="21"/>
  <c r="J389" i="21"/>
  <c r="K389" i="21"/>
  <c r="L389" i="21"/>
  <c r="M389" i="21"/>
  <c r="N389" i="21"/>
  <c r="O389" i="21"/>
  <c r="P389" i="21"/>
  <c r="F390" i="21"/>
  <c r="G390" i="21"/>
  <c r="H390" i="21"/>
  <c r="I390" i="21"/>
  <c r="J390" i="21"/>
  <c r="K390" i="21"/>
  <c r="L390" i="21"/>
  <c r="M390" i="21"/>
  <c r="N390" i="21"/>
  <c r="O390" i="21"/>
  <c r="P390" i="21"/>
  <c r="F391" i="21"/>
  <c r="G391" i="21"/>
  <c r="H391" i="21"/>
  <c r="I391" i="21"/>
  <c r="J391" i="21"/>
  <c r="K391" i="21"/>
  <c r="L391" i="21"/>
  <c r="M391" i="21"/>
  <c r="N391" i="21"/>
  <c r="O391" i="21"/>
  <c r="P391" i="21"/>
  <c r="F392" i="21"/>
  <c r="G392" i="21"/>
  <c r="H392" i="21"/>
  <c r="I392" i="21"/>
  <c r="J392" i="21"/>
  <c r="K392" i="21"/>
  <c r="L392" i="21"/>
  <c r="M392" i="21"/>
  <c r="N392" i="21"/>
  <c r="O392" i="21"/>
  <c r="P392" i="21"/>
  <c r="F393" i="21"/>
  <c r="G393" i="21"/>
  <c r="H393" i="21"/>
  <c r="I393" i="21"/>
  <c r="J393" i="21"/>
  <c r="K393" i="21"/>
  <c r="L393" i="21"/>
  <c r="M393" i="21"/>
  <c r="N393" i="21"/>
  <c r="O393" i="21"/>
  <c r="P393" i="21"/>
  <c r="F394" i="21"/>
  <c r="G394" i="21"/>
  <c r="H394" i="21"/>
  <c r="I394" i="21"/>
  <c r="J394" i="21"/>
  <c r="K394" i="21"/>
  <c r="L394" i="21"/>
  <c r="M394" i="21"/>
  <c r="N394" i="21"/>
  <c r="O394" i="21"/>
  <c r="P394" i="21"/>
  <c r="F395" i="21"/>
  <c r="G395" i="21"/>
  <c r="H395" i="21"/>
  <c r="I395" i="21"/>
  <c r="J395" i="21"/>
  <c r="K395" i="21"/>
  <c r="L395" i="21"/>
  <c r="M395" i="21"/>
  <c r="N395" i="21"/>
  <c r="O395" i="21"/>
  <c r="P395" i="21"/>
  <c r="F396" i="21"/>
  <c r="G396" i="21"/>
  <c r="H396" i="21"/>
  <c r="I396" i="21"/>
  <c r="J396" i="21"/>
  <c r="K396" i="21"/>
  <c r="L396" i="21"/>
  <c r="M396" i="21"/>
  <c r="N396" i="21"/>
  <c r="O396" i="21"/>
  <c r="P396" i="21"/>
  <c r="E258" i="21"/>
  <c r="E259" i="21"/>
  <c r="E271" i="21"/>
  <c r="E272" i="21"/>
  <c r="E273" i="21"/>
  <c r="E274" i="21"/>
  <c r="E275" i="21"/>
  <c r="E284" i="21"/>
  <c r="E285" i="21"/>
  <c r="E286" i="21"/>
  <c r="E287" i="21"/>
  <c r="E288" i="21"/>
  <c r="E289" i="21"/>
  <c r="E290" i="21"/>
  <c r="E291" i="21"/>
  <c r="E292" i="21"/>
  <c r="E297" i="21"/>
  <c r="E298" i="21"/>
  <c r="E299" i="21"/>
  <c r="E300" i="21"/>
  <c r="E301" i="21"/>
  <c r="E302" i="21"/>
  <c r="E303" i="21"/>
  <c r="E304" i="21"/>
  <c r="E305" i="21"/>
  <c r="E310" i="21"/>
  <c r="E311" i="21"/>
  <c r="E312" i="21"/>
  <c r="E313" i="21"/>
  <c r="E314" i="21"/>
  <c r="E315" i="21"/>
  <c r="E316" i="21"/>
  <c r="E317" i="21"/>
  <c r="E318" i="21"/>
  <c r="E323" i="21"/>
  <c r="E324" i="21"/>
  <c r="E325" i="21"/>
  <c r="E326" i="21"/>
  <c r="E327" i="21"/>
  <c r="E328" i="21"/>
  <c r="E329" i="21"/>
  <c r="E330" i="21"/>
  <c r="E331" i="21"/>
  <c r="E336" i="21"/>
  <c r="E337" i="21"/>
  <c r="E338" i="21"/>
  <c r="E339" i="21"/>
  <c r="E340" i="21"/>
  <c r="E341" i="21"/>
  <c r="E342" i="21"/>
  <c r="E343" i="21"/>
  <c r="E344" i="21"/>
  <c r="E349" i="21"/>
  <c r="E350" i="21"/>
  <c r="E351" i="21"/>
  <c r="E352" i="21"/>
  <c r="E353" i="21"/>
  <c r="E354" i="21"/>
  <c r="E355" i="21"/>
  <c r="E356" i="21"/>
  <c r="E357" i="21"/>
  <c r="E362" i="21"/>
  <c r="E363" i="21"/>
  <c r="E364" i="21"/>
  <c r="E365" i="21"/>
  <c r="E366" i="21"/>
  <c r="E367" i="21"/>
  <c r="E368" i="21"/>
  <c r="E369" i="21"/>
  <c r="E370" i="21"/>
  <c r="E375" i="21"/>
  <c r="E376" i="21"/>
  <c r="E377" i="21"/>
  <c r="E378" i="21"/>
  <c r="E379" i="21"/>
  <c r="E380" i="21"/>
  <c r="E381" i="21"/>
  <c r="E382" i="21"/>
  <c r="E383" i="21"/>
  <c r="E388" i="21"/>
  <c r="E389" i="21"/>
  <c r="E390" i="21"/>
  <c r="E391" i="21"/>
  <c r="E392" i="21"/>
  <c r="E393" i="21"/>
  <c r="E394" i="21"/>
  <c r="E395" i="21"/>
  <c r="E396" i="21"/>
  <c r="F169" i="21"/>
  <c r="G169" i="21"/>
  <c r="H169" i="21"/>
  <c r="I169" i="21"/>
  <c r="J169" i="21"/>
  <c r="K169" i="21"/>
  <c r="L169" i="21"/>
  <c r="M169" i="21"/>
  <c r="N169" i="21"/>
  <c r="O169" i="21"/>
  <c r="P169" i="21"/>
  <c r="F170" i="21"/>
  <c r="G170" i="21"/>
  <c r="H170" i="21"/>
  <c r="I170" i="21"/>
  <c r="J170" i="21"/>
  <c r="K170" i="21"/>
  <c r="L170" i="21"/>
  <c r="M170" i="21"/>
  <c r="N170" i="21"/>
  <c r="O170" i="21"/>
  <c r="P170" i="21"/>
  <c r="F171" i="21"/>
  <c r="G171" i="21"/>
  <c r="H171" i="21"/>
  <c r="I171" i="21"/>
  <c r="J171" i="21"/>
  <c r="K171" i="21"/>
  <c r="L171" i="21"/>
  <c r="M171" i="21"/>
  <c r="N171" i="21"/>
  <c r="O171" i="21"/>
  <c r="P171" i="21"/>
  <c r="F172" i="21"/>
  <c r="G172" i="21"/>
  <c r="H172" i="21"/>
  <c r="I172" i="21"/>
  <c r="J172" i="21"/>
  <c r="K172" i="21"/>
  <c r="L172" i="21"/>
  <c r="M172" i="21"/>
  <c r="N172" i="21"/>
  <c r="O172" i="21"/>
  <c r="P172" i="21"/>
  <c r="F173" i="21"/>
  <c r="G173" i="21"/>
  <c r="H173" i="21"/>
  <c r="I173" i="21"/>
  <c r="J173" i="21"/>
  <c r="K173" i="21"/>
  <c r="L173" i="21"/>
  <c r="M173" i="21"/>
  <c r="N173" i="21"/>
  <c r="O173" i="21"/>
  <c r="P173" i="21"/>
  <c r="F174" i="21"/>
  <c r="G174" i="21"/>
  <c r="H174" i="21"/>
  <c r="I174" i="21"/>
  <c r="J174" i="21"/>
  <c r="K174" i="21"/>
  <c r="L174" i="21"/>
  <c r="M174" i="21"/>
  <c r="N174" i="21"/>
  <c r="O174" i="21"/>
  <c r="P174" i="21"/>
  <c r="F175" i="21"/>
  <c r="G175" i="21"/>
  <c r="H175" i="21"/>
  <c r="I175" i="21"/>
  <c r="J175" i="21"/>
  <c r="K175" i="21"/>
  <c r="L175" i="21"/>
  <c r="M175" i="21"/>
  <c r="N175" i="21"/>
  <c r="O175" i="21"/>
  <c r="P175" i="21"/>
  <c r="F176" i="21"/>
  <c r="G176" i="21"/>
  <c r="H176" i="21"/>
  <c r="I176" i="21"/>
  <c r="J176" i="21"/>
  <c r="K176" i="21"/>
  <c r="L176" i="21"/>
  <c r="M176" i="21"/>
  <c r="N176" i="21"/>
  <c r="O176" i="21"/>
  <c r="P176" i="21"/>
  <c r="F177" i="21"/>
  <c r="G177" i="21"/>
  <c r="H177" i="21"/>
  <c r="I177" i="21"/>
  <c r="J177" i="21"/>
  <c r="K177" i="21"/>
  <c r="L177" i="21"/>
  <c r="M177" i="21"/>
  <c r="N177" i="21"/>
  <c r="O177" i="21"/>
  <c r="P177" i="21"/>
  <c r="F182" i="21"/>
  <c r="G182" i="21"/>
  <c r="H182" i="21"/>
  <c r="I182" i="21"/>
  <c r="J182" i="21"/>
  <c r="K182" i="21"/>
  <c r="L182" i="21"/>
  <c r="M182" i="21"/>
  <c r="N182" i="21"/>
  <c r="O182" i="21"/>
  <c r="P182" i="21"/>
  <c r="F183" i="21"/>
  <c r="G183" i="21"/>
  <c r="H183" i="21"/>
  <c r="I183" i="21"/>
  <c r="J183" i="21"/>
  <c r="K183" i="21"/>
  <c r="L183" i="21"/>
  <c r="M183" i="21"/>
  <c r="N183" i="21"/>
  <c r="O183" i="21"/>
  <c r="P183" i="21"/>
  <c r="F184" i="21"/>
  <c r="G184" i="21"/>
  <c r="H184" i="21"/>
  <c r="I184" i="21"/>
  <c r="J184" i="21"/>
  <c r="K184" i="21"/>
  <c r="L184" i="21"/>
  <c r="M184" i="21"/>
  <c r="N184" i="21"/>
  <c r="O184" i="21"/>
  <c r="P184" i="21"/>
  <c r="F185" i="21"/>
  <c r="G185" i="21"/>
  <c r="H185" i="21"/>
  <c r="I185" i="21"/>
  <c r="J185" i="21"/>
  <c r="K185" i="21"/>
  <c r="L185" i="21"/>
  <c r="M185" i="21"/>
  <c r="N185" i="21"/>
  <c r="O185" i="21"/>
  <c r="P185" i="21"/>
  <c r="F186" i="21"/>
  <c r="G186" i="21"/>
  <c r="H186" i="21"/>
  <c r="I186" i="21"/>
  <c r="J186" i="21"/>
  <c r="K186" i="21"/>
  <c r="L186" i="21"/>
  <c r="M186" i="21"/>
  <c r="N186" i="21"/>
  <c r="O186" i="21"/>
  <c r="P186" i="21"/>
  <c r="F187" i="21"/>
  <c r="G187" i="21"/>
  <c r="H187" i="21"/>
  <c r="I187" i="21"/>
  <c r="J187" i="21"/>
  <c r="K187" i="21"/>
  <c r="L187" i="21"/>
  <c r="M187" i="21"/>
  <c r="N187" i="21"/>
  <c r="O187" i="21"/>
  <c r="P187" i="21"/>
  <c r="F188" i="21"/>
  <c r="G188" i="21"/>
  <c r="H188" i="21"/>
  <c r="I188" i="21"/>
  <c r="J188" i="21"/>
  <c r="K188" i="21"/>
  <c r="L188" i="21"/>
  <c r="M188" i="21"/>
  <c r="N188" i="21"/>
  <c r="O188" i="21"/>
  <c r="P188" i="21"/>
  <c r="F189" i="21"/>
  <c r="G189" i="21"/>
  <c r="H189" i="21"/>
  <c r="I189" i="21"/>
  <c r="J189" i="21"/>
  <c r="K189" i="21"/>
  <c r="L189" i="21"/>
  <c r="M189" i="21"/>
  <c r="N189" i="21"/>
  <c r="O189" i="21"/>
  <c r="P189" i="21"/>
  <c r="F190" i="21"/>
  <c r="G190" i="21"/>
  <c r="H190" i="21"/>
  <c r="I190" i="21"/>
  <c r="J190" i="21"/>
  <c r="K190" i="21"/>
  <c r="L190" i="21"/>
  <c r="M190" i="21"/>
  <c r="N190" i="21"/>
  <c r="O190" i="21"/>
  <c r="P190" i="21"/>
  <c r="F195" i="21"/>
  <c r="G195" i="21"/>
  <c r="H195" i="21"/>
  <c r="I195" i="21"/>
  <c r="J195" i="21"/>
  <c r="K195" i="21"/>
  <c r="L195" i="21"/>
  <c r="M195" i="21"/>
  <c r="N195" i="21"/>
  <c r="O195" i="21"/>
  <c r="P195" i="21"/>
  <c r="F196" i="21"/>
  <c r="G196" i="21"/>
  <c r="H196" i="21"/>
  <c r="I196" i="21"/>
  <c r="J196" i="21"/>
  <c r="K196" i="21"/>
  <c r="L196" i="21"/>
  <c r="M196" i="21"/>
  <c r="N196" i="21"/>
  <c r="O196" i="21"/>
  <c r="P196" i="21"/>
  <c r="F197" i="21"/>
  <c r="G197" i="21"/>
  <c r="H197" i="21"/>
  <c r="I197" i="21"/>
  <c r="J197" i="21"/>
  <c r="K197" i="21"/>
  <c r="L197" i="21"/>
  <c r="M197" i="21"/>
  <c r="N197" i="21"/>
  <c r="O197" i="21"/>
  <c r="P197" i="21"/>
  <c r="F198" i="21"/>
  <c r="G198" i="21"/>
  <c r="H198" i="21"/>
  <c r="I198" i="21"/>
  <c r="J198" i="21"/>
  <c r="K198" i="21"/>
  <c r="L198" i="21"/>
  <c r="M198" i="21"/>
  <c r="N198" i="21"/>
  <c r="O198" i="21"/>
  <c r="P198" i="21"/>
  <c r="F199" i="21"/>
  <c r="G199" i="21"/>
  <c r="H199" i="21"/>
  <c r="I199" i="21"/>
  <c r="J199" i="21"/>
  <c r="K199" i="21"/>
  <c r="L199" i="21"/>
  <c r="M199" i="21"/>
  <c r="N199" i="21"/>
  <c r="O199" i="21"/>
  <c r="P199" i="21"/>
  <c r="F200" i="21"/>
  <c r="G200" i="21"/>
  <c r="H200" i="21"/>
  <c r="I200" i="21"/>
  <c r="J200" i="21"/>
  <c r="K200" i="21"/>
  <c r="L200" i="21"/>
  <c r="M200" i="21"/>
  <c r="N200" i="21"/>
  <c r="O200" i="21"/>
  <c r="P200" i="21"/>
  <c r="F201" i="21"/>
  <c r="G201" i="21"/>
  <c r="H201" i="21"/>
  <c r="I201" i="21"/>
  <c r="J201" i="21"/>
  <c r="K201" i="21"/>
  <c r="L201" i="21"/>
  <c r="M201" i="21"/>
  <c r="N201" i="21"/>
  <c r="O201" i="21"/>
  <c r="P201" i="21"/>
  <c r="F202" i="21"/>
  <c r="G202" i="21"/>
  <c r="H202" i="21"/>
  <c r="I202" i="21"/>
  <c r="J202" i="21"/>
  <c r="K202" i="21"/>
  <c r="L202" i="21"/>
  <c r="M202" i="21"/>
  <c r="N202" i="21"/>
  <c r="O202" i="21"/>
  <c r="P202" i="21"/>
  <c r="F203" i="21"/>
  <c r="G203" i="21"/>
  <c r="H203" i="21"/>
  <c r="I203" i="21"/>
  <c r="J203" i="21"/>
  <c r="K203" i="21"/>
  <c r="L203" i="21"/>
  <c r="M203" i="21"/>
  <c r="N203" i="21"/>
  <c r="O203" i="21"/>
  <c r="P203" i="21"/>
  <c r="F208" i="21"/>
  <c r="G208" i="21"/>
  <c r="H208" i="21"/>
  <c r="I208" i="21"/>
  <c r="J208" i="21"/>
  <c r="K208" i="21"/>
  <c r="L208" i="21"/>
  <c r="M208" i="21"/>
  <c r="N208" i="21"/>
  <c r="O208" i="21"/>
  <c r="P208" i="21"/>
  <c r="F209" i="21"/>
  <c r="G209" i="21"/>
  <c r="H209" i="21"/>
  <c r="I209" i="21"/>
  <c r="J209" i="21"/>
  <c r="K209" i="21"/>
  <c r="L209" i="21"/>
  <c r="M209" i="21"/>
  <c r="N209" i="21"/>
  <c r="O209" i="21"/>
  <c r="P209" i="21"/>
  <c r="F210" i="21"/>
  <c r="G210" i="21"/>
  <c r="H210" i="21"/>
  <c r="I210" i="21"/>
  <c r="J210" i="21"/>
  <c r="K210" i="21"/>
  <c r="L210" i="21"/>
  <c r="M210" i="21"/>
  <c r="N210" i="21"/>
  <c r="O210" i="21"/>
  <c r="P210" i="21"/>
  <c r="F211" i="21"/>
  <c r="G211" i="21"/>
  <c r="H211" i="21"/>
  <c r="I211" i="21"/>
  <c r="J211" i="21"/>
  <c r="K211" i="21"/>
  <c r="L211" i="21"/>
  <c r="M211" i="21"/>
  <c r="N211" i="21"/>
  <c r="O211" i="21"/>
  <c r="P211" i="21"/>
  <c r="F212" i="21"/>
  <c r="G212" i="21"/>
  <c r="H212" i="21"/>
  <c r="I212" i="21"/>
  <c r="J212" i="21"/>
  <c r="K212" i="21"/>
  <c r="L212" i="21"/>
  <c r="M212" i="21"/>
  <c r="N212" i="21"/>
  <c r="O212" i="21"/>
  <c r="P212" i="21"/>
  <c r="F213" i="21"/>
  <c r="G213" i="21"/>
  <c r="H213" i="21"/>
  <c r="I213" i="21"/>
  <c r="J213" i="21"/>
  <c r="K213" i="21"/>
  <c r="L213" i="21"/>
  <c r="M213" i="21"/>
  <c r="N213" i="21"/>
  <c r="O213" i="21"/>
  <c r="P213" i="21"/>
  <c r="F214" i="21"/>
  <c r="G214" i="21"/>
  <c r="H214" i="21"/>
  <c r="I214" i="21"/>
  <c r="J214" i="21"/>
  <c r="K214" i="21"/>
  <c r="L214" i="21"/>
  <c r="M214" i="21"/>
  <c r="N214" i="21"/>
  <c r="O214" i="21"/>
  <c r="P214" i="21"/>
  <c r="F215" i="21"/>
  <c r="G215" i="21"/>
  <c r="H215" i="21"/>
  <c r="I215" i="21"/>
  <c r="J215" i="21"/>
  <c r="K215" i="21"/>
  <c r="L215" i="21"/>
  <c r="M215" i="21"/>
  <c r="N215" i="21"/>
  <c r="O215" i="21"/>
  <c r="P215" i="21"/>
  <c r="F216" i="21"/>
  <c r="G216" i="21"/>
  <c r="H216" i="21"/>
  <c r="I216" i="21"/>
  <c r="J216" i="21"/>
  <c r="K216" i="21"/>
  <c r="L216" i="21"/>
  <c r="M216" i="21"/>
  <c r="N216" i="21"/>
  <c r="O216" i="21"/>
  <c r="P216" i="21"/>
  <c r="E169" i="21"/>
  <c r="E170" i="21"/>
  <c r="E171" i="21"/>
  <c r="E172" i="21"/>
  <c r="E173" i="21"/>
  <c r="E174" i="21"/>
  <c r="E175" i="21"/>
  <c r="E176" i="21"/>
  <c r="E177" i="21"/>
  <c r="E182" i="21"/>
  <c r="E183" i="21"/>
  <c r="E184" i="21"/>
  <c r="E185" i="21"/>
  <c r="E186" i="21"/>
  <c r="E187" i="21"/>
  <c r="E188" i="21"/>
  <c r="E189" i="21"/>
  <c r="E190" i="21"/>
  <c r="E195" i="21"/>
  <c r="E196" i="21"/>
  <c r="E197" i="21"/>
  <c r="E198" i="21"/>
  <c r="E199" i="21"/>
  <c r="E200" i="21"/>
  <c r="E201" i="21"/>
  <c r="E202" i="21"/>
  <c r="E203" i="21"/>
  <c r="E208" i="21"/>
  <c r="E209" i="21"/>
  <c r="E210" i="21"/>
  <c r="E211" i="21"/>
  <c r="E212" i="21"/>
  <c r="E213" i="21"/>
  <c r="E214" i="21"/>
  <c r="E215" i="21"/>
  <c r="E216" i="21"/>
  <c r="M46" i="21"/>
  <c r="F20" i="21"/>
  <c r="G20" i="21"/>
  <c r="H20" i="21"/>
  <c r="I20" i="21"/>
  <c r="J20" i="21"/>
  <c r="K20" i="21"/>
  <c r="L20" i="21"/>
  <c r="M20" i="21"/>
  <c r="O20" i="21"/>
  <c r="P20" i="21"/>
  <c r="E25" i="21"/>
  <c r="E26" i="21"/>
  <c r="E38" i="21"/>
  <c r="E39" i="21"/>
  <c r="E51" i="21"/>
  <c r="E52" i="21"/>
  <c r="E64" i="21"/>
  <c r="E65" i="21"/>
  <c r="E77" i="21"/>
  <c r="E78" i="21"/>
  <c r="E90" i="21"/>
  <c r="E91" i="21"/>
  <c r="E103" i="21"/>
  <c r="E104" i="21"/>
  <c r="E116" i="21"/>
  <c r="E117" i="21"/>
  <c r="E129" i="21"/>
  <c r="E130" i="21"/>
  <c r="E142" i="21"/>
  <c r="E143" i="21"/>
  <c r="E20" i="21"/>
  <c r="F19" i="21"/>
  <c r="G19" i="21"/>
  <c r="H19" i="21"/>
  <c r="I19" i="21"/>
  <c r="J19" i="21"/>
  <c r="K19" i="21"/>
  <c r="L19" i="21"/>
  <c r="M19" i="21"/>
  <c r="N19" i="21"/>
  <c r="O19" i="21"/>
  <c r="P19" i="21"/>
  <c r="E19" i="21"/>
  <c r="C310" i="21" l="1"/>
  <c r="C311" i="21"/>
  <c r="C312" i="21"/>
  <c r="C313" i="21"/>
  <c r="C314" i="21"/>
  <c r="C315" i="21"/>
  <c r="C316" i="21"/>
  <c r="C323" i="21"/>
  <c r="C324" i="21"/>
  <c r="C325" i="21"/>
  <c r="C326" i="21"/>
  <c r="C327" i="21"/>
  <c r="C328" i="21"/>
  <c r="C329" i="21"/>
  <c r="C336" i="21"/>
  <c r="C337" i="21"/>
  <c r="C338" i="21"/>
  <c r="C339" i="21"/>
  <c r="C340" i="21"/>
  <c r="C341" i="21"/>
  <c r="C342" i="21"/>
  <c r="C344" i="21"/>
  <c r="C349" i="21"/>
  <c r="C350" i="21"/>
  <c r="C351" i="21"/>
  <c r="C352" i="21"/>
  <c r="C353" i="21"/>
  <c r="C354" i="21"/>
  <c r="C355" i="21"/>
  <c r="C362" i="21"/>
  <c r="C363" i="21"/>
  <c r="C364" i="21"/>
  <c r="C365" i="21"/>
  <c r="C366" i="21"/>
  <c r="C367" i="21"/>
  <c r="C368" i="21"/>
  <c r="C375" i="21"/>
  <c r="C376" i="21"/>
  <c r="C377" i="21"/>
  <c r="C378" i="21"/>
  <c r="C379" i="21"/>
  <c r="C380" i="21"/>
  <c r="C381" i="21"/>
  <c r="C388" i="21"/>
  <c r="C389" i="21"/>
  <c r="C390" i="21"/>
  <c r="C391" i="21"/>
  <c r="C392" i="21"/>
  <c r="C393" i="21"/>
  <c r="C394" i="21"/>
  <c r="C404" i="21"/>
  <c r="C405" i="21"/>
  <c r="C406" i="21"/>
  <c r="C407" i="21"/>
  <c r="C408" i="21"/>
  <c r="C284" i="21"/>
  <c r="C285" i="21"/>
  <c r="C286" i="21"/>
  <c r="C287" i="21"/>
  <c r="C288" i="21"/>
  <c r="C289" i="21"/>
  <c r="C290" i="21"/>
  <c r="C297" i="21"/>
  <c r="C298" i="21"/>
  <c r="C299" i="21"/>
  <c r="C300" i="21"/>
  <c r="C301" i="21"/>
  <c r="C302" i="21"/>
  <c r="C303" i="21"/>
  <c r="C271" i="21"/>
  <c r="C272" i="21"/>
  <c r="C273" i="21"/>
  <c r="C274" i="21"/>
  <c r="C275" i="21"/>
  <c r="C276" i="21"/>
  <c r="C277" i="21"/>
  <c r="C244" i="21"/>
  <c r="C245" i="21"/>
  <c r="C246" i="21"/>
  <c r="C258" i="21"/>
  <c r="C259" i="21"/>
  <c r="C260" i="21"/>
  <c r="C261" i="21"/>
  <c r="C262" i="21"/>
  <c r="C263" i="21"/>
  <c r="C264" i="21"/>
  <c r="C243" i="21"/>
  <c r="C169" i="21"/>
  <c r="C170" i="21"/>
  <c r="C171" i="21"/>
  <c r="C172" i="21"/>
  <c r="C173" i="21"/>
  <c r="C174" i="21"/>
  <c r="C175" i="21"/>
  <c r="C182" i="21"/>
  <c r="C183" i="21"/>
  <c r="C184" i="21"/>
  <c r="C185" i="21"/>
  <c r="C186" i="21"/>
  <c r="C187" i="21"/>
  <c r="C188" i="21"/>
  <c r="C195" i="21"/>
  <c r="C196" i="21"/>
  <c r="C197" i="21"/>
  <c r="C198" i="21"/>
  <c r="C199" i="21"/>
  <c r="C200" i="21"/>
  <c r="C201" i="21"/>
  <c r="C208" i="21"/>
  <c r="C209" i="21"/>
  <c r="C210" i="21"/>
  <c r="C211" i="21"/>
  <c r="C212" i="21"/>
  <c r="C213" i="21"/>
  <c r="C214" i="21"/>
  <c r="C216" i="21"/>
  <c r="C25" i="21"/>
  <c r="C26" i="21"/>
  <c r="C27" i="21"/>
  <c r="C28" i="21"/>
  <c r="C29" i="21"/>
  <c r="C30" i="21"/>
  <c r="C31" i="21"/>
  <c r="C38" i="21"/>
  <c r="C39" i="21"/>
  <c r="C40" i="21"/>
  <c r="C41" i="21"/>
  <c r="C42" i="21"/>
  <c r="C43" i="21"/>
  <c r="C44" i="21"/>
  <c r="C51" i="21"/>
  <c r="C52" i="21"/>
  <c r="C53" i="21"/>
  <c r="C54" i="21"/>
  <c r="C55" i="21"/>
  <c r="C56" i="21"/>
  <c r="C57" i="21"/>
  <c r="C64" i="21"/>
  <c r="C65" i="21"/>
  <c r="C66" i="21"/>
  <c r="C67" i="21"/>
  <c r="C68" i="21"/>
  <c r="C69" i="21"/>
  <c r="C70" i="21"/>
  <c r="C77" i="21"/>
  <c r="C78" i="21"/>
  <c r="C79" i="21"/>
  <c r="C80" i="21"/>
  <c r="C81" i="21"/>
  <c r="C82" i="21"/>
  <c r="C83" i="21"/>
  <c r="C90" i="21"/>
  <c r="C91" i="21"/>
  <c r="C92" i="21"/>
  <c r="C93" i="21"/>
  <c r="C94" i="21"/>
  <c r="C95" i="21"/>
  <c r="C96" i="21"/>
  <c r="C103" i="21"/>
  <c r="C104" i="21"/>
  <c r="C105" i="21"/>
  <c r="C106" i="21"/>
  <c r="C107" i="21"/>
  <c r="C108" i="21"/>
  <c r="C109" i="21"/>
  <c r="C116" i="21"/>
  <c r="C117" i="21"/>
  <c r="C118" i="21"/>
  <c r="C119" i="21"/>
  <c r="C120" i="21"/>
  <c r="C121" i="21"/>
  <c r="C122" i="21"/>
  <c r="C129" i="21"/>
  <c r="C130" i="21"/>
  <c r="C131" i="21"/>
  <c r="C132" i="21"/>
  <c r="C133" i="21"/>
  <c r="C134" i="21"/>
  <c r="C135" i="21"/>
  <c r="C142" i="21"/>
  <c r="C143" i="21"/>
  <c r="C144" i="21"/>
  <c r="C145" i="21"/>
  <c r="C146" i="21"/>
  <c r="C147" i="21"/>
  <c r="C148" i="21"/>
  <c r="C411" i="21"/>
  <c r="C409" i="21"/>
  <c r="C383" i="21"/>
  <c r="C396" i="21"/>
  <c r="C395" i="21"/>
  <c r="C382" i="21"/>
  <c r="C370" i="21"/>
  <c r="C369" i="21"/>
  <c r="C357" i="21"/>
  <c r="C356" i="21"/>
  <c r="C343" i="21"/>
  <c r="C331" i="21"/>
  <c r="C330" i="21"/>
  <c r="C318" i="21"/>
  <c r="C317" i="21"/>
  <c r="C305" i="21"/>
  <c r="C304" i="21"/>
  <c r="C292" i="21"/>
  <c r="C291" i="21"/>
  <c r="C279" i="21"/>
  <c r="C278" i="21"/>
  <c r="C266" i="21"/>
  <c r="C265" i="21"/>
  <c r="C252" i="21"/>
  <c r="C238" i="21"/>
  <c r="C237" i="21"/>
  <c r="C215" i="21"/>
  <c r="C203" i="21"/>
  <c r="C202" i="21"/>
  <c r="C190" i="21"/>
  <c r="C189" i="21"/>
  <c r="C177" i="21"/>
  <c r="C176" i="21"/>
  <c r="C164" i="21"/>
  <c r="C163" i="21"/>
  <c r="C137" i="21"/>
  <c r="C136" i="21"/>
  <c r="C124" i="21"/>
  <c r="C123" i="21"/>
  <c r="C111" i="21"/>
  <c r="C110" i="21"/>
  <c r="C98" i="21"/>
  <c r="C97" i="21"/>
  <c r="C72" i="21"/>
  <c r="C85" i="21"/>
  <c r="C84" i="21"/>
  <c r="C71" i="21"/>
  <c r="C59" i="21"/>
  <c r="C58" i="21"/>
  <c r="C46" i="21"/>
  <c r="C45" i="21"/>
  <c r="C33" i="21"/>
  <c r="C19" i="21"/>
  <c r="C20" i="21" l="1"/>
  <c r="C150" i="21"/>
  <c r="C32" i="21"/>
  <c r="C149" i="21"/>
  <c r="C410" i="21"/>
  <c r="P2" i="32" l="1"/>
  <c r="Z2" i="26" l="1"/>
  <c r="P2" i="3"/>
  <c r="P1" i="32" l="1"/>
  <c r="P1" i="3"/>
  <c r="B3" i="25" l="1"/>
  <c r="C3" i="25"/>
  <c r="D3" i="25"/>
  <c r="E3" i="25"/>
  <c r="F3" i="25"/>
  <c r="G3" i="25"/>
  <c r="H3" i="25"/>
  <c r="I3" i="25"/>
  <c r="J3" i="25"/>
  <c r="K3" i="25"/>
  <c r="L3" i="25"/>
  <c r="M3" i="25"/>
  <c r="B4" i="25"/>
  <c r="C4" i="25"/>
  <c r="D4" i="25"/>
  <c r="E4" i="25"/>
  <c r="F4" i="25"/>
  <c r="G4" i="25"/>
  <c r="H4" i="25"/>
  <c r="I4" i="25"/>
  <c r="J4" i="25"/>
  <c r="K4" i="25"/>
  <c r="L4" i="25"/>
  <c r="M4" i="25"/>
  <c r="B5" i="25"/>
  <c r="C5" i="25"/>
  <c r="D5" i="25"/>
  <c r="E5" i="25"/>
  <c r="F5" i="25"/>
  <c r="G5" i="25"/>
  <c r="H5" i="25"/>
  <c r="I5" i="25"/>
  <c r="J5" i="25"/>
  <c r="K5" i="25"/>
  <c r="L5" i="25"/>
  <c r="M5" i="25"/>
  <c r="B6" i="25"/>
  <c r="C6" i="25"/>
  <c r="D6" i="25"/>
  <c r="E6" i="25"/>
  <c r="F6" i="25"/>
  <c r="G6" i="25"/>
  <c r="H6" i="25"/>
  <c r="I6" i="25"/>
  <c r="J6" i="25"/>
  <c r="K6" i="25"/>
  <c r="L6" i="25"/>
  <c r="M6" i="25"/>
  <c r="B7" i="25"/>
  <c r="C7" i="25"/>
  <c r="D7" i="25"/>
  <c r="E7" i="25"/>
  <c r="F7" i="25"/>
  <c r="G7" i="25"/>
  <c r="H7" i="25"/>
  <c r="I7" i="25"/>
  <c r="J7" i="25"/>
  <c r="K7" i="25"/>
  <c r="L7" i="25"/>
  <c r="M7" i="25"/>
  <c r="B8" i="25"/>
  <c r="C8" i="25"/>
  <c r="D8" i="25"/>
  <c r="E8" i="25"/>
  <c r="F8" i="25"/>
  <c r="G8" i="25"/>
  <c r="H8" i="25"/>
  <c r="I8" i="25"/>
  <c r="J8" i="25"/>
  <c r="K8" i="25"/>
  <c r="L8" i="25"/>
  <c r="M8" i="25"/>
  <c r="B9" i="25"/>
  <c r="C9" i="25"/>
  <c r="D9" i="25"/>
  <c r="E9" i="25"/>
  <c r="F9" i="25"/>
  <c r="G9" i="25"/>
  <c r="H9" i="25"/>
  <c r="I9" i="25"/>
  <c r="J9" i="25"/>
  <c r="K9" i="25"/>
  <c r="L9" i="25"/>
  <c r="M9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C2" i="25"/>
  <c r="D2" i="25"/>
  <c r="E2" i="25"/>
  <c r="F2" i="25"/>
  <c r="G2" i="25"/>
  <c r="H2" i="25"/>
  <c r="I2" i="25"/>
  <c r="J2" i="25"/>
  <c r="K2" i="25"/>
  <c r="L2" i="25"/>
  <c r="M2" i="25"/>
  <c r="B2" i="25"/>
</calcChain>
</file>

<file path=xl/sharedStrings.xml><?xml version="1.0" encoding="utf-8"?>
<sst xmlns="http://schemas.openxmlformats.org/spreadsheetml/2006/main" count="2141" uniqueCount="420">
  <si>
    <t>page 6</t>
  </si>
  <si>
    <t>Camionnettes</t>
  </si>
  <si>
    <t>Véhicules spéciaux</t>
  </si>
  <si>
    <t>Total</t>
  </si>
  <si>
    <t>Tracteurs agricoles</t>
  </si>
  <si>
    <t>Autres véhicules automoteurs</t>
  </si>
  <si>
    <t>Tracteurs routiers</t>
  </si>
  <si>
    <t>Machines agricoles</t>
  </si>
  <si>
    <t>Camions</t>
  </si>
  <si>
    <t>Autobus et Autocars</t>
  </si>
  <si>
    <t>Véhicules au total</t>
  </si>
  <si>
    <t>page 3</t>
  </si>
  <si>
    <t xml:space="preserve">  Nouvelles immatriculations de voitures particulières et voitures à usage mixte neuves selon le mois</t>
  </si>
  <si>
    <t>Année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</si>
  <si>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</si>
  <si>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</si>
  <si>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</si>
  <si>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</si>
  <si>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</si>
  <si>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</si>
  <si>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</si>
  <si>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</si>
  <si>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</si>
  <si>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</si>
  <si>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</si>
  <si>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Chiffres absolus</t>
  </si>
  <si>
    <t>2002</t>
  </si>
  <si>
    <t>2003</t>
  </si>
  <si>
    <t>2004</t>
  </si>
  <si>
    <t>2005</t>
  </si>
  <si>
    <t>2006</t>
  </si>
  <si>
    <t>2008</t>
  </si>
  <si>
    <t>page 1</t>
  </si>
  <si>
    <t>Catégories</t>
  </si>
  <si>
    <t>Avril                         4</t>
  </si>
  <si>
    <t>Mai                             5</t>
  </si>
  <si>
    <t>Juillet                        7</t>
  </si>
  <si>
    <t>Août                         8</t>
  </si>
  <si>
    <t>Septembre                         9</t>
  </si>
  <si>
    <t>Octobre                     10</t>
  </si>
  <si>
    <t>Novembre                            11</t>
  </si>
  <si>
    <t>Décembre                      12</t>
  </si>
  <si>
    <t>a) Nouvelles immatriculations de voitures automobiles et de véhicules utilitaires neufs - Nombres absolus</t>
  </si>
  <si>
    <t>Voitures particulières</t>
  </si>
  <si>
    <t>Voitures à usage mixte</t>
  </si>
  <si>
    <t>b) Nombre de véhicules automoteurs à 4 roues et plus exportés après une période d'immatriculation ..... - Nombres absolus</t>
  </si>
  <si>
    <t xml:space="preserve">  - inférieure à 3 mois</t>
  </si>
  <si>
    <t xml:space="preserve">  - de 3 mois à 5 mois</t>
  </si>
  <si>
    <t xml:space="preserve">  - de 6 mois à 12 mois</t>
  </si>
  <si>
    <t xml:space="preserve">  - supérieure à 12 mois</t>
  </si>
  <si>
    <t>Total de voitures exportées</t>
  </si>
  <si>
    <t>page 2</t>
  </si>
  <si>
    <t>Janvier                          1</t>
  </si>
  <si>
    <t>Février                           2</t>
  </si>
  <si>
    <t>Mars                              3</t>
  </si>
  <si>
    <t>Juin                          6</t>
  </si>
  <si>
    <t>c) Nombre de véhicules automoteurs à 4 roues et plus mis hors circulation par mois - Nombres absolus</t>
  </si>
  <si>
    <t>Véhicules mis hors circulation</t>
  </si>
  <si>
    <t>d) Nombre de véhicules d'occasion vendus (non compris les véhicules d'occasion importés) par mois - Nombres absolus</t>
  </si>
  <si>
    <t>Véhicules utilitaires</t>
  </si>
  <si>
    <t>e) Nombre de véhicules d'occasion automoteurs à 4 roues et plus importés par mois - Nombres absolus</t>
  </si>
  <si>
    <t>2010</t>
  </si>
  <si>
    <t>2011</t>
  </si>
  <si>
    <t>Categories</t>
  </si>
  <si>
    <t>Year</t>
  </si>
  <si>
    <t>a) New registrations of passenger cars and new commercial vehicles - absolute numbers</t>
  </si>
  <si>
    <t>b) Number of motor vehicles  with 4  wheels  and exported after a registration period of... - absolute numbers</t>
  </si>
  <si>
    <t>c) Number of motor vehicles with 4 wheels and withdrawn from circulation per month - absolute numbers</t>
  </si>
  <si>
    <t>d) Number of used cars sold (except imported used vehicles) per month - absolute numbers</t>
  </si>
  <si>
    <t>e) Number of used motor vehicles with 4 wheels and more imported per month - absolute numbers</t>
  </si>
  <si>
    <t>Passenger cars</t>
  </si>
  <si>
    <t>Commercial vehicles</t>
  </si>
  <si>
    <t>Buses and motor coaches</t>
  </si>
  <si>
    <t>Light goods road vehicles</t>
  </si>
  <si>
    <t>Lorries</t>
  </si>
  <si>
    <t>Road tractors</t>
  </si>
  <si>
    <t>Agricultural tractors</t>
  </si>
  <si>
    <t>Agricultural machines</t>
  </si>
  <si>
    <t>Other motor vehicles</t>
  </si>
  <si>
    <t>Total vehicles</t>
  </si>
  <si>
    <t xml:space="preserve">  - less than 3 months</t>
  </si>
  <si>
    <t xml:space="preserve">  - 3 to 5 months</t>
  </si>
  <si>
    <t xml:space="preserve">  - 6 to 12 months</t>
  </si>
  <si>
    <t xml:space="preserve">  - more than 12 months</t>
  </si>
  <si>
    <t>Total motor vehicles exported</t>
  </si>
  <si>
    <t>Vehicles withdrawn from circulation</t>
  </si>
  <si>
    <t>Utility vehicle</t>
  </si>
  <si>
    <t>Special vehicles</t>
  </si>
  <si>
    <t>New registrations of passenger cars and new commercial vehicles - absolute numbers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</si>
  <si>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</si>
  <si>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</si>
  <si>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</si>
  <si>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</si>
  <si>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</si>
  <si>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</si>
  <si>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</si>
  <si>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</si>
  <si>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</si>
  <si>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</si>
  <si>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</si>
  <si>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</si>
  <si>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Absolute figures</t>
  </si>
  <si>
    <t>page 4</t>
  </si>
  <si>
    <t>Les véhicules à moteur (4 roues et plus)</t>
  </si>
  <si>
    <t>IndicD</t>
  </si>
  <si>
    <t>Nouvelles Immatriculations</t>
  </si>
  <si>
    <t>Graphique</t>
  </si>
  <si>
    <t>Nouvelles immatriculations de voitures particulières et voitures à usage mixte neuves selon le mois</t>
  </si>
  <si>
    <t>Nouvelles immatriculations de véhicules automoteurs neufs par catégorie et par marque  - dernier mois publié</t>
  </si>
  <si>
    <t>Nouvelles immatriculations de véhicules automoteurs neufs par catégorie et par marque  - cumul de l'année en cours</t>
  </si>
  <si>
    <t>IndicD_EN</t>
  </si>
  <si>
    <t>Nouvelles Immatriculations_EN</t>
  </si>
  <si>
    <t>Graphique_EN</t>
  </si>
  <si>
    <t xml:space="preserve">New registrations of new motor vehicles by category and brand - last month published </t>
  </si>
  <si>
    <t>New registrations of new motor vehicles by category and brand - cumulation of the current year</t>
  </si>
  <si>
    <t>Motor vehicles (4 wheels and more)</t>
  </si>
  <si>
    <t>Autobus</t>
  </si>
  <si>
    <t>Autres véhicules</t>
  </si>
  <si>
    <t>et à usage mixte</t>
  </si>
  <si>
    <t>et autocars</t>
  </si>
  <si>
    <t>automoteurs</t>
  </si>
  <si>
    <t xml:space="preserve">Passengers cars and </t>
  </si>
  <si>
    <t>commercial vehicles</t>
  </si>
  <si>
    <t xml:space="preserve">Light goods </t>
  </si>
  <si>
    <t>road vehicles</t>
  </si>
  <si>
    <t xml:space="preserve">Buses and </t>
  </si>
  <si>
    <t>motorcoaches</t>
  </si>
  <si>
    <t xml:space="preserve">Other motor </t>
  </si>
  <si>
    <t>vehicles</t>
  </si>
  <si>
    <t>2012</t>
  </si>
  <si>
    <t>VOLKSWAGEN</t>
  </si>
  <si>
    <t>BMW</t>
  </si>
  <si>
    <t>AUDI</t>
  </si>
  <si>
    <t>CITROEN</t>
  </si>
  <si>
    <t>PEUGEOT</t>
  </si>
  <si>
    <t>RENAULT</t>
  </si>
  <si>
    <t>FORD (D)</t>
  </si>
  <si>
    <t>HYUNDAI</t>
  </si>
  <si>
    <t>MERCEDES</t>
  </si>
  <si>
    <t>OPEL</t>
  </si>
  <si>
    <t>FIAT</t>
  </si>
  <si>
    <t>SKODA</t>
  </si>
  <si>
    <t>NISSAN</t>
  </si>
  <si>
    <t>VOLVO</t>
  </si>
  <si>
    <t>SEAT</t>
  </si>
  <si>
    <t>TOYOTA</t>
  </si>
  <si>
    <t>ALFA ROMEO</t>
  </si>
  <si>
    <t>SUZUKI</t>
  </si>
  <si>
    <t>DACIA</t>
  </si>
  <si>
    <t>MINI</t>
  </si>
  <si>
    <t>LAND ROVER</t>
  </si>
  <si>
    <t>KIA</t>
  </si>
  <si>
    <t>PORSCHE</t>
  </si>
  <si>
    <t>HONDA</t>
  </si>
  <si>
    <t>JEEP</t>
  </si>
  <si>
    <t>SUBARU</t>
  </si>
  <si>
    <t>MAZDA</t>
  </si>
  <si>
    <t>LEXUS</t>
  </si>
  <si>
    <t>SSANGYONG</t>
  </si>
  <si>
    <t>JAGUAR</t>
  </si>
  <si>
    <t>SMART</t>
  </si>
  <si>
    <t>MERCEDES-AMG</t>
  </si>
  <si>
    <t>BENTLEY</t>
  </si>
  <si>
    <t>MASERATI</t>
  </si>
  <si>
    <t>FERRARI</t>
  </si>
  <si>
    <t>IVECO</t>
  </si>
  <si>
    <t>FORD</t>
  </si>
  <si>
    <t>DAF</t>
  </si>
  <si>
    <t>SCANIA</t>
  </si>
  <si>
    <t>MAN</t>
  </si>
  <si>
    <t>JCB</t>
  </si>
  <si>
    <t>J DEERE</t>
  </si>
  <si>
    <t>FENDT</t>
  </si>
  <si>
    <t>FORD (USA)</t>
  </si>
  <si>
    <t>page 5</t>
  </si>
  <si>
    <t>Cumul des mois</t>
  </si>
  <si>
    <t>Décembre</t>
  </si>
  <si>
    <t xml:space="preserve">1 à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</si>
  <si>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</si>
  <si>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</si>
  <si>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</si>
  <si>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</si>
  <si>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</si>
  <si>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</si>
  <si>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</si>
  <si>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</si>
  <si>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</si>
  <si>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</si>
  <si>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</si>
  <si>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</si>
  <si>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Cumulation of months</t>
  </si>
  <si>
    <t>1 to</t>
  </si>
  <si>
    <t>2013</t>
  </si>
  <si>
    <t>HYMER</t>
  </si>
  <si>
    <t>TESLA</t>
  </si>
  <si>
    <t>2014</t>
  </si>
  <si>
    <t>LIEBHERR</t>
  </si>
  <si>
    <t>2015</t>
  </si>
  <si>
    <t>LAMBORGHINI</t>
  </si>
  <si>
    <t>KRAMER</t>
  </si>
  <si>
    <t>DS</t>
  </si>
  <si>
    <t>Version française</t>
  </si>
  <si>
    <t xml:space="preserve">English Version </t>
  </si>
  <si>
    <t>Table des matières</t>
  </si>
  <si>
    <t>Table of contents</t>
  </si>
  <si>
    <t>2016</t>
  </si>
  <si>
    <t>Méthodologie</t>
  </si>
  <si>
    <t>Section méthodologique du portail des statistiques dédiée aux immatriculations de véhicules</t>
  </si>
  <si>
    <t>MASSEY-FERGUSON</t>
  </si>
  <si>
    <t>2017</t>
  </si>
  <si>
    <t>MANITOU</t>
  </si>
  <si>
    <t>KOMATSU</t>
  </si>
  <si>
    <t>NEW HOLLAND</t>
  </si>
  <si>
    <t>SCHAEFFER</t>
  </si>
  <si>
    <t>n.d.</t>
  </si>
  <si>
    <t>2018</t>
  </si>
  <si>
    <t>MERLO</t>
  </si>
  <si>
    <t/>
  </si>
  <si>
    <t>BRP</t>
  </si>
  <si>
    <t>2019</t>
  </si>
  <si>
    <t>ASTON MARTIN</t>
  </si>
  <si>
    <t>WEIDEMANN</t>
  </si>
  <si>
    <t>KYMCO</t>
  </si>
  <si>
    <t>POLARIS</t>
  </si>
  <si>
    <t>Source: SNCA</t>
  </si>
  <si>
    <t>Nouvelles immatriculations de voitures particulières et voitures à usage mixte, par type de carburant (en nombre)</t>
  </si>
  <si>
    <t>TOTAL</t>
  </si>
  <si>
    <t>Diesel</t>
  </si>
  <si>
    <t>Électrique</t>
  </si>
  <si>
    <t>Essence</t>
  </si>
  <si>
    <r>
      <t xml:space="preserve">Hybride Diesel-Electrique NOVC </t>
    </r>
    <r>
      <rPr>
        <vertAlign val="superscript"/>
        <sz val="12"/>
        <color theme="1"/>
        <rFont val="Calibri"/>
        <family val="2"/>
        <scheme val="minor"/>
      </rPr>
      <t>1</t>
    </r>
  </si>
  <si>
    <r>
      <t xml:space="preserve">Hybride Diesel-Electrique OVC 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</si>
  <si>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Hybride Essence-Electrique NOVC </t>
    </r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</si>
  <si>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Hybride Essence-Electrique OVC 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</si>
  <si>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Autres </t>
    </r>
    <r>
      <rPr>
        <vertAlign val="superscript"/>
        <sz val="12"/>
        <color theme="1"/>
        <rFont val="Calibri"/>
        <family val="2"/>
        <scheme val="minor"/>
      </rPr>
      <t>3</t>
    </r>
  </si>
  <si>
    <t>Part des nouvelles immatriculations de voitures particulières et voitures à usage mixte, par type de carburant (en %)</t>
  </si>
  <si>
    <t>Source : SNCA</t>
  </si>
  <si>
    <t>Notes explicatives:</t>
  </si>
  <si>
    <r>
      <rPr>
        <vertAlign val="superscript"/>
        <sz val="12"/>
        <color theme="1"/>
        <rFont val="Calibri"/>
        <family val="2"/>
      </rPr>
      <t>1</t>
    </r>
    <r>
      <rPr>
        <sz val="12"/>
        <color theme="1"/>
        <rFont val="Calibri"/>
        <family val="2"/>
      </rPr>
      <t xml:space="preserve"> NOVC : non-rechargeable</t>
    </r>
  </si>
  <si>
    <r>
      <rPr>
        <vertAlign val="superscript"/>
        <sz val="12"/>
        <color theme="1"/>
        <rFont val="Calibri"/>
        <family val="2"/>
      </rPr>
      <t>2</t>
    </r>
    <r>
      <rPr>
        <sz val="12"/>
        <color theme="1"/>
        <rFont val="Calibri"/>
        <family val="2"/>
      </rPr>
      <t xml:space="preserve"> OVC : rechargeable</t>
    </r>
  </si>
  <si>
    <r>
      <rPr>
        <vertAlign val="superscript"/>
        <sz val="12"/>
        <color theme="1"/>
        <rFont val="Calibri"/>
        <family val="2"/>
      </rPr>
      <t>3</t>
    </r>
    <r>
      <rPr>
        <sz val="12"/>
        <color theme="1"/>
        <rFont val="Calibri"/>
        <family val="2"/>
      </rPr>
      <t xml:space="preserve"> Autres : CNG, essence + LPG, essence + CNG, etc</t>
    </r>
  </si>
  <si>
    <t>New registrations of passenger cars and commercial vehicles, by type of fuel (in absolute numbers)</t>
  </si>
  <si>
    <t>Electric</t>
  </si>
  <si>
    <t>Gasoline</t>
  </si>
  <si>
    <r>
      <t xml:space="preserve">Hybrid Diesel-Electric NOVC </t>
    </r>
    <r>
      <rPr>
        <vertAlign val="superscript"/>
        <sz val="12"/>
        <color theme="1"/>
        <rFont val="Calibri"/>
        <family val="2"/>
        <scheme val="minor"/>
      </rPr>
      <t>1</t>
    </r>
  </si>
  <si>
    <r>
      <t xml:space="preserve">Hybrid Diesel-Electric OVC 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</si>
  <si>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Hybrid Gasoline-Electric NOVC </t>
    </r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</si>
  <si>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Hybrid Gasoline-Electric OVC 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</si>
  <si>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Others </t>
    </r>
    <r>
      <rPr>
        <vertAlign val="superscript"/>
        <sz val="12"/>
        <color theme="1"/>
        <rFont val="Calibri"/>
        <family val="2"/>
        <scheme val="minor"/>
      </rPr>
      <t>3</t>
    </r>
  </si>
  <si>
    <t>New registrations of passenger cars and commercial vehicles, by type of fuel (in %)</t>
  </si>
  <si>
    <t>Notes :</t>
  </si>
  <si>
    <r>
      <rPr>
        <vertAlign val="superscript"/>
        <sz val="12"/>
        <color theme="1"/>
        <rFont val="Calibri"/>
        <family val="2"/>
      </rPr>
      <t>1</t>
    </r>
    <r>
      <rPr>
        <sz val="12"/>
        <color theme="1"/>
        <rFont val="Calibri"/>
        <family val="2"/>
      </rPr>
      <t xml:space="preserve"> NOVC : not externally chargeable</t>
    </r>
  </si>
  <si>
    <r>
      <rPr>
        <vertAlign val="superscript"/>
        <sz val="12"/>
        <color theme="1"/>
        <rFont val="Calibri"/>
        <family val="2"/>
      </rPr>
      <t>3</t>
    </r>
    <r>
      <rPr>
        <sz val="12"/>
        <color theme="1"/>
        <rFont val="Calibri"/>
        <family val="2"/>
      </rPr>
      <t xml:space="preserve"> Autres : CNG, gasoline + LPG, gasoline + CNG, etc</t>
    </r>
  </si>
  <si>
    <t>page 7</t>
  </si>
  <si>
    <t>Carburant_Immatriculations</t>
  </si>
  <si>
    <t>Carburant_Immatriculations_EN</t>
  </si>
  <si>
    <t>New registrations of new motor véhicles by type of fuel</t>
  </si>
  <si>
    <t>Nouvelles immatriculations de véhicules automoteurs par type de carburant</t>
  </si>
  <si>
    <t>2020</t>
  </si>
  <si>
    <t>MECALAC</t>
  </si>
  <si>
    <t>POESSL</t>
  </si>
  <si>
    <t>MG</t>
  </si>
  <si>
    <t>MERCEDES-BENZ</t>
  </si>
  <si>
    <t>Methodology</t>
  </si>
  <si>
    <t xml:space="preserve">Methodological section of the statistics portal </t>
  </si>
  <si>
    <t>POLESTAR</t>
  </si>
  <si>
    <t>CUPRA</t>
  </si>
  <si>
    <t>2021</t>
  </si>
  <si>
    <t>KARSAN</t>
  </si>
  <si>
    <t>AUSA</t>
  </si>
  <si>
    <t xml:space="preserve">    </t>
  </si>
  <si>
    <t>ALPINA</t>
  </si>
  <si>
    <t>ALPINE</t>
  </si>
  <si>
    <t>LOTUS</t>
  </si>
  <si>
    <t>VALTRA</t>
  </si>
  <si>
    <t>WESTFALIA</t>
  </si>
  <si>
    <t>NIESMANN + BISCHOFF</t>
  </si>
  <si>
    <t>CHEVROLET</t>
  </si>
  <si>
    <t>DOOSAN</t>
  </si>
  <si>
    <t>KNAUS</t>
  </si>
  <si>
    <t>ISEKI</t>
  </si>
  <si>
    <t>CATERPILLAR</t>
  </si>
  <si>
    <t>CARTHAGO</t>
  </si>
  <si>
    <t>2022</t>
  </si>
  <si>
    <t>MC LAREN</t>
  </si>
  <si>
    <t>CHRYSLER</t>
  </si>
  <si>
    <t>KUBOTA</t>
  </si>
  <si>
    <t>MOOVEO</t>
  </si>
  <si>
    <t>WEINSBERG</t>
  </si>
  <si>
    <t>Indicateurs à court terme -  D "Les véhicules à moteur (4 roues et plus)"</t>
  </si>
  <si>
    <t>Short-term indicators -  D "Motor vehicles (4 wheels and more)"</t>
  </si>
  <si>
    <t>INDICATEURS A COURT TERME - D</t>
  </si>
  <si>
    <t>SHORT-TERM INDICATORS - D</t>
  </si>
  <si>
    <t>STX</t>
  </si>
  <si>
    <t>KARMANN-MOBIL</t>
  </si>
  <si>
    <t xml:space="preserve">KNAUS TABBERT </t>
  </si>
  <si>
    <t>CORVUS</t>
  </si>
  <si>
    <t>DEUTZ-FAHR</t>
  </si>
  <si>
    <t>ATLAS</t>
  </si>
  <si>
    <t>LMC</t>
  </si>
  <si>
    <t>DFSK</t>
  </si>
  <si>
    <t>IVECO-MULTITEL</t>
  </si>
  <si>
    <t>SILOKING</t>
  </si>
  <si>
    <t>BENIMAR</t>
  </si>
  <si>
    <t>non défini</t>
  </si>
  <si>
    <t>WACKER</t>
  </si>
  <si>
    <t>Les véhicules à moteur (4 roues et plus) - Année 2022 et 2023</t>
  </si>
  <si>
    <t>Nouvelles immatriculations de voitures particulières et voitures à usage mixte neuves selon le mois pour les années 2019-20223 (graphique)</t>
  </si>
  <si>
    <t>New registrations of passenger cars and new commercial vehicles per month, years 2019-2023 (graph)</t>
  </si>
  <si>
    <t>Motor vehicles (4 wheels and more) - Years 2022 and 2023</t>
  </si>
  <si>
    <t>2023</t>
  </si>
  <si>
    <t>AMELINE</t>
  </si>
  <si>
    <t>FIAT/LE VOYAGEUR</t>
  </si>
  <si>
    <t>MORELO</t>
  </si>
  <si>
    <t>Hitparade MOIS 2023</t>
  </si>
  <si>
    <t>Hitparade 2023</t>
  </si>
  <si>
    <t>Hitparade month 2023_EN</t>
  </si>
  <si>
    <t>Hitparade 2023_EN</t>
  </si>
  <si>
    <t>CADILLAC</t>
  </si>
  <si>
    <t>BYD</t>
  </si>
  <si>
    <t>DETHLEFFS</t>
  </si>
  <si>
    <t>HYUNDAI, GENESIS</t>
  </si>
  <si>
    <t>MAXUS</t>
  </si>
  <si>
    <t>ISUZU</t>
  </si>
  <si>
    <t>PIAGGIO</t>
  </si>
  <si>
    <t>SETRA</t>
  </si>
  <si>
    <t>WACKER-NEUSON</t>
  </si>
  <si>
    <t>GIANT</t>
  </si>
  <si>
    <t>AVANT TECNO</t>
  </si>
  <si>
    <t>MAGNI</t>
  </si>
  <si>
    <t>FUSO</t>
  </si>
  <si>
    <t>DEERE</t>
  </si>
  <si>
    <t>ILUSION</t>
  </si>
  <si>
    <t>CAPRON</t>
  </si>
  <si>
    <t>BUERSTNER</t>
  </si>
  <si>
    <t>GIOTTILINE</t>
  </si>
  <si>
    <t>ROBETA</t>
  </si>
  <si>
    <t>FORSTER</t>
  </si>
  <si>
    <t>AHORN CAMP</t>
  </si>
  <si>
    <t>MOBILVETTA DESIGN</t>
  </si>
  <si>
    <t>BRANSON</t>
  </si>
  <si>
    <t>ANTONIO CARRARO</t>
  </si>
  <si>
    <t>STEYR</t>
  </si>
  <si>
    <t>CLAAS</t>
  </si>
  <si>
    <t>DONKERVOORT</t>
  </si>
  <si>
    <t>MORGAN</t>
  </si>
  <si>
    <t>DODGE</t>
  </si>
  <si>
    <t>AYATS</t>
  </si>
  <si>
    <t>VOEGELE</t>
  </si>
  <si>
    <t>BOMAG</t>
  </si>
  <si>
    <t>GROVE</t>
  </si>
  <si>
    <t>HITACHI</t>
  </si>
  <si>
    <t>J.C.B.</t>
  </si>
  <si>
    <t>VERVAET</t>
  </si>
  <si>
    <t>YANMAR</t>
  </si>
  <si>
    <t>CHAUSSON</t>
  </si>
  <si>
    <t>CONCORDE</t>
  </si>
  <si>
    <t>FARMTRAC</t>
  </si>
  <si>
    <t>CASE-IH</t>
  </si>
  <si>
    <t>SOLIS</t>
  </si>
  <si>
    <t>TGB</t>
  </si>
  <si>
    <t>ALLIED VEHICLES LTD</t>
  </si>
  <si>
    <t>BAIC</t>
  </si>
  <si>
    <t>SWM</t>
  </si>
  <si>
    <t>BLOOMFIELDS</t>
  </si>
  <si>
    <t>MAN / VS-MONT</t>
  </si>
  <si>
    <t>ROSERO</t>
  </si>
  <si>
    <t>AMAZONE</t>
  </si>
  <si>
    <t>CESAB</t>
  </si>
  <si>
    <t>CFMOTO</t>
  </si>
  <si>
    <t>QUADDY</t>
  </si>
  <si>
    <t>THWAITES</t>
  </si>
  <si>
    <t>WIRTGEN</t>
  </si>
  <si>
    <t>ADRIA</t>
  </si>
  <si>
    <t>B▄RSTNER GMBH</t>
  </si>
  <si>
    <t>CHALLENGER</t>
  </si>
  <si>
    <t>ELIOS</t>
  </si>
  <si>
    <t>ITINEO</t>
  </si>
  <si>
    <t>XPENG</t>
  </si>
  <si>
    <t>GOUPIL</t>
  </si>
  <si>
    <t>KERSTNER</t>
  </si>
  <si>
    <t>HOLDER</t>
  </si>
  <si>
    <t>HAMM</t>
  </si>
  <si>
    <t>DULEVO</t>
  </si>
  <si>
    <t>HANGCHA</t>
  </si>
  <si>
    <t>HANSA</t>
  </si>
  <si>
    <t>HYDREMA</t>
  </si>
  <si>
    <t>KARR</t>
  </si>
  <si>
    <t>MCLOUIS</t>
  </si>
  <si>
    <t>PILOTE</t>
  </si>
  <si>
    <t>RAPIDO</t>
  </si>
  <si>
    <t>ACCESS</t>
  </si>
  <si>
    <t>KIOTI</t>
  </si>
  <si>
    <t>KUHN</t>
  </si>
  <si>
    <t>Nouvelles immatriculations de véhicules automoteurs neufs par catégorie et par marque  -  janvier - mai 2023</t>
  </si>
  <si>
    <t>New registrations of new motor vehicles by category and brand - January - may 2023</t>
  </si>
  <si>
    <t>Nouvelles immatriculations de véhicules automoteurs neufs par catégorie et par marque - Juin 2023</t>
  </si>
  <si>
    <t>New registrations of new motor vehicles by category and brand - June 2023</t>
  </si>
  <si>
    <t>INEOS</t>
  </si>
  <si>
    <t>MITSUBISHI</t>
  </si>
  <si>
    <t>ROLLS ROYCE</t>
  </si>
  <si>
    <t>DECARAD/VW</t>
  </si>
  <si>
    <t>ESAGONO ENERGIA</t>
  </si>
  <si>
    <t>MERCEDES-BENZ/VS-MONT</t>
  </si>
  <si>
    <t>ALTAS AUTO</t>
  </si>
  <si>
    <t>LINDE</t>
  </si>
  <si>
    <t>AMMANN</t>
  </si>
  <si>
    <t>BUCHER</t>
  </si>
  <si>
    <t>-</t>
  </si>
  <si>
    <t>P╓SSL</t>
  </si>
  <si>
    <t>DREAMER</t>
  </si>
  <si>
    <t>ETRUSCO</t>
  </si>
  <si>
    <t>EURA MOBIL</t>
  </si>
  <si>
    <t>PANAMA</t>
  </si>
  <si>
    <t>SUN LIVING</t>
  </si>
  <si>
    <t>BOBCAT</t>
  </si>
  <si>
    <t>KAYO</t>
  </si>
  <si>
    <t>Édition du 6 juillet 2023</t>
  </si>
  <si>
    <t>N°06/2023</t>
  </si>
  <si>
    <t>Version of July 6th,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</si>
</sst>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____"/>
    <numFmt numFmtId="165" formatCode="#\ ##0____"/>
    <numFmt numFmtId="166" formatCode="###\ ###______"/>
    <numFmt numFmtId="167" formatCode="###\ ###____"/>
    <numFmt numFmtId="168" formatCode="###.00\ ###____"/>
    <numFmt numFmtId="169" formatCode="?\ ???"/>
    <numFmt numFmtId="170" formatCode="[$-409]mmm\-yy;@"/>
    <numFmt numFmtId="171" formatCode="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u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12"/>
      <color indexed="1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7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</font>
    <font>
      <b/>
      <sz val="16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C3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/>
    </xf>
    <xf numFmtId="165" fontId="7" fillId="0" borderId="0" xfId="2" applyNumberFormat="1" applyFont="1" applyBorder="1"/>
    <xf numFmtId="49" fontId="7" fillId="0" borderId="8" xfId="2" applyNumberFormat="1" applyFont="1" applyBorder="1" applyAlignment="1">
      <alignment horizontal="center"/>
    </xf>
    <xf numFmtId="0" fontId="0" fillId="0" borderId="0" xfId="0" quotePrefix="1" applyAlignment="1">
      <alignment horizontal="left"/>
    </xf>
    <xf numFmtId="0" fontId="4" fillId="0" borderId="0" xfId="0" applyFont="1" applyAlignment="1">
      <alignment horizontal="right"/>
    </xf>
    <xf numFmtId="0" fontId="8" fillId="4" borderId="0" xfId="0" applyFont="1" applyFill="1" applyAlignment="1"/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/>
    <xf numFmtId="0" fontId="10" fillId="0" borderId="0" xfId="0" applyFont="1" applyFill="1"/>
    <xf numFmtId="0" fontId="10" fillId="0" borderId="0" xfId="0" applyFont="1"/>
    <xf numFmtId="0" fontId="11" fillId="0" borderId="0" xfId="0" applyFont="1" applyFill="1"/>
    <xf numFmtId="0" fontId="12" fillId="0" borderId="0" xfId="0" applyFont="1"/>
    <xf numFmtId="0" fontId="13" fillId="4" borderId="0" xfId="0" applyFont="1" applyFill="1" applyAlignment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/>
    <xf numFmtId="0" fontId="15" fillId="0" borderId="0" xfId="0" applyFont="1" applyFill="1"/>
    <xf numFmtId="0" fontId="15" fillId="0" borderId="0" xfId="0" applyFont="1"/>
    <xf numFmtId="0" fontId="15" fillId="2" borderId="0" xfId="0" applyFont="1" applyFill="1"/>
    <xf numFmtId="0" fontId="14" fillId="0" borderId="0" xfId="0" applyFont="1" applyFill="1"/>
    <xf numFmtId="0" fontId="16" fillId="0" borderId="0" xfId="1" applyFont="1" applyAlignment="1" applyProtection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2" borderId="0" xfId="0" applyNumberFormat="1" applyFont="1" applyFill="1" applyAlignment="1">
      <alignment horizontal="right"/>
    </xf>
    <xf numFmtId="15" fontId="15" fillId="2" borderId="0" xfId="0" quotePrefix="1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right"/>
    </xf>
    <xf numFmtId="0" fontId="15" fillId="0" borderId="0" xfId="0" applyFont="1" applyFill="1" applyAlignment="1"/>
    <xf numFmtId="0" fontId="15" fillId="0" borderId="0" xfId="0" applyNumberFormat="1" applyFont="1" applyFill="1" applyAlignment="1">
      <alignment horizontal="right"/>
    </xf>
    <xf numFmtId="0" fontId="12" fillId="0" borderId="0" xfId="0" applyFont="1" applyBorder="1"/>
    <xf numFmtId="0" fontId="19" fillId="0" borderId="0" xfId="0" applyFont="1" applyBorder="1"/>
    <xf numFmtId="0" fontId="12" fillId="0" borderId="0" xfId="0" applyFont="1" applyBorder="1" applyAlignment="1"/>
    <xf numFmtId="15" fontId="12" fillId="0" borderId="0" xfId="0" quotePrefix="1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5" fillId="0" borderId="0" xfId="0" quotePrefix="1" applyFont="1" applyAlignment="1">
      <alignment horizontal="centerContinuous"/>
    </xf>
    <xf numFmtId="0" fontId="15" fillId="0" borderId="14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3" borderId="13" xfId="0" applyFont="1" applyFill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center"/>
    </xf>
    <xf numFmtId="166" fontId="15" fillId="0" borderId="0" xfId="0" applyNumberFormat="1" applyFont="1" applyBorder="1" applyAlignment="1">
      <alignment horizontal="right"/>
    </xf>
    <xf numFmtId="167" fontId="23" fillId="0" borderId="0" xfId="0" applyNumberFormat="1" applyFont="1" applyFill="1" applyBorder="1"/>
    <xf numFmtId="167" fontId="23" fillId="0" borderId="7" xfId="0" applyNumberFormat="1" applyFont="1" applyFill="1" applyBorder="1"/>
    <xf numFmtId="167" fontId="10" fillId="0" borderId="0" xfId="0" applyNumberFormat="1" applyFont="1" applyFill="1"/>
    <xf numFmtId="167" fontId="15" fillId="0" borderId="0" xfId="0" applyNumberFormat="1" applyFont="1" applyFill="1"/>
    <xf numFmtId="168" fontId="10" fillId="0" borderId="0" xfId="0" applyNumberFormat="1" applyFont="1" applyFill="1"/>
    <xf numFmtId="0" fontId="15" fillId="0" borderId="0" xfId="0" applyFont="1" applyBorder="1" applyAlignment="1">
      <alignment horizontal="center"/>
    </xf>
    <xf numFmtId="0" fontId="10" fillId="0" borderId="0" xfId="0" applyFont="1" applyBorder="1"/>
    <xf numFmtId="166" fontId="24" fillId="0" borderId="0" xfId="0" applyNumberFormat="1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166" fontId="15" fillId="0" borderId="0" xfId="0" applyNumberFormat="1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166" fontId="15" fillId="0" borderId="7" xfId="0" applyNumberFormat="1" applyFont="1" applyBorder="1" applyAlignment="1">
      <alignment horizontal="centerContinuous"/>
    </xf>
    <xf numFmtId="166" fontId="15" fillId="0" borderId="0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indent="1"/>
    </xf>
    <xf numFmtId="0" fontId="15" fillId="0" borderId="6" xfId="0" applyFont="1" applyBorder="1" applyAlignment="1">
      <alignment horizontal="center"/>
    </xf>
    <xf numFmtId="166" fontId="15" fillId="0" borderId="7" xfId="0" applyNumberFormat="1" applyFont="1" applyBorder="1" applyAlignment="1">
      <alignment horizontal="right"/>
    </xf>
    <xf numFmtId="167" fontId="15" fillId="0" borderId="0" xfId="0" applyNumberFormat="1" applyFont="1" applyBorder="1"/>
    <xf numFmtId="167" fontId="15" fillId="0" borderId="7" xfId="0" applyNumberFormat="1" applyFont="1" applyBorder="1"/>
    <xf numFmtId="167" fontId="10" fillId="0" borderId="0" xfId="0" applyNumberFormat="1" applyFont="1"/>
    <xf numFmtId="167" fontId="15" fillId="0" borderId="0" xfId="0" applyNumberFormat="1" applyFont="1"/>
    <xf numFmtId="168" fontId="10" fillId="0" borderId="0" xfId="0" applyNumberFormat="1" applyFont="1"/>
    <xf numFmtId="0" fontId="15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7" fontId="15" fillId="0" borderId="0" xfId="0" applyNumberFormat="1" applyFont="1" applyFill="1" applyBorder="1"/>
    <xf numFmtId="167" fontId="15" fillId="0" borderId="7" xfId="0" applyNumberFormat="1" applyFont="1" applyFill="1" applyBorder="1"/>
    <xf numFmtId="167" fontId="10" fillId="0" borderId="0" xfId="0" applyNumberFormat="1" applyFont="1" applyBorder="1"/>
    <xf numFmtId="0" fontId="15" fillId="0" borderId="1" xfId="0" applyFont="1" applyBorder="1"/>
    <xf numFmtId="0" fontId="10" fillId="0" borderId="0" xfId="0" applyFont="1" applyFill="1" applyBorder="1"/>
    <xf numFmtId="167" fontId="15" fillId="0" borderId="0" xfId="0" applyNumberFormat="1" applyFont="1" applyBorder="1" applyAlignment="1">
      <alignment horizontal="right"/>
    </xf>
    <xf numFmtId="166" fontId="15" fillId="0" borderId="0" xfId="0" applyNumberFormat="1" applyFont="1" applyBorder="1" applyAlignment="1"/>
    <xf numFmtId="0" fontId="15" fillId="0" borderId="9" xfId="0" applyFont="1" applyFill="1" applyBorder="1" applyAlignment="1">
      <alignment horizontal="left" indent="1"/>
    </xf>
    <xf numFmtId="0" fontId="15" fillId="0" borderId="10" xfId="0" applyFont="1" applyFill="1" applyBorder="1" applyAlignment="1">
      <alignment horizontal="center"/>
    </xf>
    <xf numFmtId="166" fontId="15" fillId="0" borderId="10" xfId="0" applyNumberFormat="1" applyFont="1" applyBorder="1" applyAlignment="1">
      <alignment horizontal="right"/>
    </xf>
    <xf numFmtId="167" fontId="23" fillId="0" borderId="10" xfId="0" applyNumberFormat="1" applyFont="1" applyFill="1" applyBorder="1"/>
    <xf numFmtId="167" fontId="23" fillId="0" borderId="1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169" fontId="15" fillId="0" borderId="0" xfId="0" applyNumberFormat="1" applyFont="1" applyBorder="1" applyAlignment="1">
      <alignment horizontal="center"/>
    </xf>
    <xf numFmtId="169" fontId="15" fillId="0" borderId="0" xfId="0" applyNumberFormat="1" applyFont="1" applyAlignment="1">
      <alignment horizontal="center"/>
    </xf>
    <xf numFmtId="0" fontId="15" fillId="0" borderId="0" xfId="0" quotePrefix="1" applyFont="1" applyAlignment="1">
      <alignment horizontal="right"/>
    </xf>
    <xf numFmtId="0" fontId="14" fillId="0" borderId="0" xfId="0" applyFont="1"/>
    <xf numFmtId="0" fontId="12" fillId="0" borderId="0" xfId="0" applyFont="1" applyAlignment="1">
      <alignment horizontal="right"/>
    </xf>
    <xf numFmtId="168" fontId="10" fillId="0" borderId="0" xfId="0" applyNumberFormat="1" applyFont="1" applyBorder="1"/>
    <xf numFmtId="0" fontId="15" fillId="0" borderId="13" xfId="0" applyFont="1" applyFill="1" applyBorder="1" applyAlignment="1">
      <alignment horizontal="left" vertical="center" wrapText="1"/>
    </xf>
    <xf numFmtId="0" fontId="14" fillId="0" borderId="1" xfId="0" applyFont="1" applyBorder="1"/>
    <xf numFmtId="169" fontId="15" fillId="0" borderId="12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Continuous"/>
    </xf>
    <xf numFmtId="2" fontId="10" fillId="0" borderId="0" xfId="0" applyNumberFormat="1" applyFont="1"/>
    <xf numFmtId="168" fontId="10" fillId="0" borderId="0" xfId="0" applyNumberFormat="1" applyFont="1" applyFill="1" applyBorder="1"/>
    <xf numFmtId="166" fontId="15" fillId="0" borderId="7" xfId="0" applyNumberFormat="1" applyFont="1" applyBorder="1" applyAlignment="1"/>
    <xf numFmtId="0" fontId="15" fillId="0" borderId="6" xfId="0" applyFont="1" applyBorder="1" applyAlignment="1">
      <alignment horizontal="left" indent="1"/>
    </xf>
    <xf numFmtId="166" fontId="15" fillId="0" borderId="0" xfId="0" applyNumberFormat="1" applyFont="1" applyFill="1" applyBorder="1" applyAlignment="1">
      <alignment horizontal="right"/>
    </xf>
    <xf numFmtId="0" fontId="10" fillId="0" borderId="7" xfId="0" applyFont="1" applyFill="1" applyBorder="1"/>
    <xf numFmtId="166" fontId="15" fillId="0" borderId="7" xfId="0" applyNumberFormat="1" applyFont="1" applyFill="1" applyBorder="1" applyAlignment="1"/>
    <xf numFmtId="166" fontId="14" fillId="0" borderId="0" xfId="0" applyNumberFormat="1" applyFont="1" applyBorder="1" applyAlignment="1">
      <alignment horizontal="right"/>
    </xf>
    <xf numFmtId="0" fontId="11" fillId="0" borderId="0" xfId="0" applyFont="1" applyBorder="1"/>
    <xf numFmtId="166" fontId="14" fillId="0" borderId="0" xfId="0" applyNumberFormat="1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1" fillId="0" borderId="0" xfId="0" applyFont="1" applyFill="1" applyBorder="1"/>
    <xf numFmtId="167" fontId="25" fillId="0" borderId="0" xfId="0" applyNumberFormat="1" applyFont="1" applyFill="1" applyBorder="1"/>
    <xf numFmtId="167" fontId="25" fillId="0" borderId="7" xfId="0" applyNumberFormat="1" applyFont="1" applyFill="1" applyBorder="1"/>
    <xf numFmtId="0" fontId="15" fillId="0" borderId="0" xfId="0" applyFont="1" applyFill="1" applyBorder="1" applyAlignment="1">
      <alignment horizontal="left" indent="1"/>
    </xf>
    <xf numFmtId="0" fontId="12" fillId="0" borderId="0" xfId="0" quotePrefix="1" applyFont="1" applyAlignment="1">
      <alignment horizontal="right"/>
    </xf>
    <xf numFmtId="0" fontId="15" fillId="0" borderId="9" xfId="0" applyFont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 indent="1"/>
    </xf>
    <xf numFmtId="0" fontId="15" fillId="0" borderId="11" xfId="0" applyFont="1" applyFill="1" applyBorder="1" applyAlignment="1">
      <alignment horizontal="center"/>
    </xf>
    <xf numFmtId="166" fontId="15" fillId="0" borderId="11" xfId="0" applyNumberFormat="1" applyFont="1" applyBorder="1" applyAlignment="1">
      <alignment horizontal="right"/>
    </xf>
    <xf numFmtId="166" fontId="15" fillId="0" borderId="11" xfId="0" applyNumberFormat="1" applyFont="1" applyBorder="1" applyAlignment="1">
      <alignment horizontal="left"/>
    </xf>
    <xf numFmtId="167" fontId="23" fillId="0" borderId="11" xfId="0" applyNumberFormat="1" applyFont="1" applyFill="1" applyBorder="1"/>
    <xf numFmtId="167" fontId="23" fillId="0" borderId="12" xfId="0" applyNumberFormat="1" applyFont="1" applyFill="1" applyBorder="1"/>
    <xf numFmtId="0" fontId="24" fillId="0" borderId="1" xfId="0" applyFont="1" applyFill="1" applyBorder="1" applyAlignment="1">
      <alignment horizontal="centerContinuous"/>
    </xf>
    <xf numFmtId="0" fontId="24" fillId="0" borderId="0" xfId="0" applyFont="1" applyBorder="1" applyAlignment="1">
      <alignment horizontal="center"/>
    </xf>
    <xf numFmtId="0" fontId="15" fillId="0" borderId="1" xfId="0" applyFont="1" applyFill="1" applyBorder="1"/>
    <xf numFmtId="0" fontId="15" fillId="0" borderId="13" xfId="0" applyFont="1" applyBorder="1" applyAlignment="1">
      <alignment horizontal="left" vertical="center" wrapText="1"/>
    </xf>
    <xf numFmtId="0" fontId="15" fillId="0" borderId="0" xfId="0" quotePrefix="1" applyFont="1" applyAlignment="1">
      <alignment horizontal="left"/>
    </xf>
    <xf numFmtId="0" fontId="10" fillId="0" borderId="0" xfId="2" applyFont="1"/>
    <xf numFmtId="0" fontId="26" fillId="0" borderId="0" xfId="2" applyFont="1"/>
    <xf numFmtId="0" fontId="27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5" fillId="0" borderId="5" xfId="2" applyFont="1" applyBorder="1"/>
    <xf numFmtId="0" fontId="15" fillId="0" borderId="0" xfId="2" applyFont="1" applyBorder="1"/>
    <xf numFmtId="0" fontId="15" fillId="0" borderId="6" xfId="2" applyFont="1" applyBorder="1" applyAlignment="1"/>
    <xf numFmtId="0" fontId="15" fillId="0" borderId="1" xfId="2" applyFont="1" applyBorder="1"/>
    <xf numFmtId="0" fontId="15" fillId="0" borderId="0" xfId="2" applyFont="1" applyBorder="1" applyAlignment="1">
      <alignment horizontal="centerContinuous"/>
    </xf>
    <xf numFmtId="0" fontId="15" fillId="0" borderId="7" xfId="2" applyFont="1" applyBorder="1" applyAlignment="1">
      <alignment horizontal="centerContinuous"/>
    </xf>
    <xf numFmtId="49" fontId="17" fillId="0" borderId="6" xfId="2" applyNumberFormat="1" applyFont="1" applyBorder="1" applyAlignment="1">
      <alignment horizontal="center"/>
    </xf>
    <xf numFmtId="165" fontId="17" fillId="0" borderId="0" xfId="2" applyNumberFormat="1" applyFont="1" applyBorder="1"/>
    <xf numFmtId="165" fontId="17" fillId="0" borderId="7" xfId="2" applyNumberFormat="1" applyFont="1" applyBorder="1"/>
    <xf numFmtId="165" fontId="9" fillId="0" borderId="6" xfId="2" applyNumberFormat="1" applyFont="1" applyBorder="1" applyAlignment="1"/>
    <xf numFmtId="165" fontId="10" fillId="0" borderId="0" xfId="2" applyNumberFormat="1" applyFont="1"/>
    <xf numFmtId="49" fontId="17" fillId="0" borderId="1" xfId="2" applyNumberFormat="1" applyFont="1" applyBorder="1" applyAlignment="1">
      <alignment horizontal="center"/>
    </xf>
    <xf numFmtId="165" fontId="17" fillId="0" borderId="1" xfId="2" applyNumberFormat="1" applyFont="1" applyBorder="1"/>
    <xf numFmtId="164" fontId="17" fillId="0" borderId="0" xfId="2" applyNumberFormat="1" applyFont="1" applyBorder="1" applyAlignment="1"/>
    <xf numFmtId="164" fontId="17" fillId="0" borderId="1" xfId="2" applyNumberFormat="1" applyFont="1" applyBorder="1" applyAlignment="1"/>
    <xf numFmtId="164" fontId="10" fillId="0" borderId="0" xfId="2" applyNumberFormat="1" applyFont="1"/>
    <xf numFmtId="164" fontId="17" fillId="0" borderId="0" xfId="2" applyNumberFormat="1" applyFont="1" applyBorder="1"/>
    <xf numFmtId="3" fontId="9" fillId="0" borderId="6" xfId="2" applyNumberFormat="1" applyFont="1" applyBorder="1" applyAlignment="1">
      <alignment horizontal="center"/>
    </xf>
    <xf numFmtId="164" fontId="17" fillId="0" borderId="7" xfId="2" applyNumberFormat="1" applyFont="1" applyBorder="1"/>
    <xf numFmtId="3" fontId="9" fillId="0" borderId="7" xfId="2" applyNumberFormat="1" applyFont="1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164" fontId="17" fillId="0" borderId="9" xfId="2" applyNumberFormat="1" applyFont="1" applyBorder="1" applyAlignment="1"/>
    <xf numFmtId="164" fontId="17" fillId="0" borderId="10" xfId="2" applyNumberFormat="1" applyFont="1" applyBorder="1" applyAlignment="1"/>
    <xf numFmtId="164" fontId="17" fillId="0" borderId="10" xfId="2" applyNumberFormat="1" applyFont="1" applyBorder="1"/>
    <xf numFmtId="0" fontId="10" fillId="0" borderId="0" xfId="2" applyFont="1" applyBorder="1"/>
    <xf numFmtId="10" fontId="10" fillId="0" borderId="0" xfId="3" applyNumberFormat="1" applyFont="1"/>
    <xf numFmtId="165" fontId="17" fillId="0" borderId="10" xfId="2" applyNumberFormat="1" applyFont="1" applyBorder="1"/>
    <xf numFmtId="0" fontId="10" fillId="0" borderId="0" xfId="2" applyFont="1" applyAlignment="1">
      <alignment horizontal="right"/>
    </xf>
    <xf numFmtId="15" fontId="12" fillId="0" borderId="0" xfId="0" applyNumberFormat="1" applyFont="1" applyAlignment="1">
      <alignment horizontal="right"/>
    </xf>
    <xf numFmtId="0" fontId="10" fillId="0" borderId="0" xfId="0" quotePrefix="1" applyFont="1" applyAlignment="1">
      <alignment horizontal="left"/>
    </xf>
    <xf numFmtId="0" fontId="28" fillId="0" borderId="0" xfId="0" applyFont="1"/>
    <xf numFmtId="0" fontId="12" fillId="0" borderId="0" xfId="0" quotePrefix="1" applyFont="1" applyBorder="1" applyAlignment="1">
      <alignment horizontal="right"/>
    </xf>
    <xf numFmtId="0" fontId="15" fillId="0" borderId="0" xfId="0" applyNumberFormat="1" applyFont="1" applyBorder="1"/>
    <xf numFmtId="0" fontId="14" fillId="0" borderId="0" xfId="0" applyNumberFormat="1" applyFont="1" applyBorder="1"/>
    <xf numFmtId="3" fontId="14" fillId="0" borderId="0" xfId="0" applyNumberFormat="1" applyFont="1" applyBorder="1"/>
    <xf numFmtId="3" fontId="15" fillId="0" borderId="0" xfId="0" applyNumberFormat="1" applyFont="1" applyBorder="1"/>
    <xf numFmtId="0" fontId="15" fillId="0" borderId="14" xfId="2" applyFont="1" applyBorder="1"/>
    <xf numFmtId="0" fontId="15" fillId="0" borderId="6" xfId="2" applyFont="1" applyBorder="1"/>
    <xf numFmtId="0" fontId="15" fillId="0" borderId="7" xfId="2" applyFont="1" applyBorder="1"/>
    <xf numFmtId="165" fontId="17" fillId="0" borderId="6" xfId="2" applyNumberFormat="1" applyFont="1" applyBorder="1"/>
    <xf numFmtId="1" fontId="0" fillId="0" borderId="0" xfId="0" applyNumberFormat="1" applyBorder="1"/>
    <xf numFmtId="0" fontId="6" fillId="0" borderId="0" xfId="1" applyAlignment="1" applyProtection="1"/>
    <xf numFmtId="0" fontId="29" fillId="0" borderId="0" xfId="4" applyFont="1" applyAlignment="1">
      <alignment wrapText="1"/>
    </xf>
    <xf numFmtId="17" fontId="30" fillId="0" borderId="0" xfId="4" applyNumberFormat="1" applyFont="1"/>
    <xf numFmtId="0" fontId="31" fillId="0" borderId="0" xfId="4" applyFont="1"/>
    <xf numFmtId="0" fontId="31" fillId="0" borderId="0" xfId="4" applyFont="1" applyFill="1"/>
    <xf numFmtId="17" fontId="30" fillId="0" borderId="0" xfId="4" applyNumberFormat="1" applyFont="1" applyFill="1"/>
    <xf numFmtId="2" fontId="31" fillId="0" borderId="0" xfId="4" applyNumberFormat="1" applyFont="1" applyFill="1"/>
    <xf numFmtId="2" fontId="31" fillId="0" borderId="0" xfId="4" applyNumberFormat="1" applyFont="1"/>
    <xf numFmtId="0" fontId="29" fillId="0" borderId="0" xfId="4" applyFont="1"/>
    <xf numFmtId="0" fontId="30" fillId="0" borderId="0" xfId="4" applyFont="1" applyAlignment="1">
      <alignment horizontal="left"/>
    </xf>
    <xf numFmtId="0" fontId="33" fillId="0" borderId="0" xfId="4" applyFont="1"/>
    <xf numFmtId="0" fontId="34" fillId="0" borderId="0" xfId="4" applyFont="1" applyAlignment="1">
      <alignment horizontal="left"/>
    </xf>
    <xf numFmtId="0" fontId="34" fillId="0" borderId="0" xfId="4" applyFont="1"/>
    <xf numFmtId="0" fontId="34" fillId="0" borderId="0" xfId="4" quotePrefix="1" applyFont="1"/>
    <xf numFmtId="0" fontId="29" fillId="0" borderId="0" xfId="4" applyFont="1" applyAlignment="1">
      <alignment horizontal="left"/>
    </xf>
    <xf numFmtId="15" fontId="15" fillId="0" borderId="0" xfId="4" quotePrefix="1" applyNumberFormat="1" applyFont="1" applyAlignment="1">
      <alignment horizontal="right"/>
    </xf>
    <xf numFmtId="170" fontId="30" fillId="0" borderId="0" xfId="4" applyNumberFormat="1" applyFont="1"/>
    <xf numFmtId="15" fontId="29" fillId="0" borderId="0" xfId="4" applyNumberFormat="1" applyFont="1" applyAlignment="1">
      <alignment horizontal="left"/>
    </xf>
    <xf numFmtId="166" fontId="15" fillId="0" borderId="1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0" fontId="36" fillId="0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left"/>
    </xf>
    <xf numFmtId="0" fontId="36" fillId="0" borderId="0" xfId="0" quotePrefix="1" applyFont="1" applyAlignment="1"/>
    <xf numFmtId="0" fontId="15" fillId="0" borderId="1" xfId="0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7" fontId="15" fillId="0" borderId="7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49" fontId="17" fillId="0" borderId="6" xfId="2" quotePrefix="1" applyNumberFormat="1" applyFont="1" applyBorder="1" applyAlignment="1">
      <alignment horizontal="center"/>
    </xf>
    <xf numFmtId="165" fontId="17" fillId="0" borderId="8" xfId="2" applyNumberFormat="1" applyFont="1" applyBorder="1"/>
    <xf numFmtId="167" fontId="15" fillId="0" borderId="10" xfId="0" applyNumberFormat="1" applyFont="1" applyFill="1" applyBorder="1"/>
    <xf numFmtId="167" fontId="15" fillId="0" borderId="13" xfId="0" applyNumberFormat="1" applyFont="1" applyFill="1" applyBorder="1"/>
    <xf numFmtId="0" fontId="2" fillId="0" borderId="0" xfId="0" applyFont="1"/>
    <xf numFmtId="1" fontId="2" fillId="0" borderId="0" xfId="0" applyNumberFormat="1" applyFont="1" applyBorder="1"/>
    <xf numFmtId="171" fontId="10" fillId="0" borderId="0" xfId="3" applyNumberFormat="1" applyFont="1"/>
    <xf numFmtId="166" fontId="15" fillId="0" borderId="1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0" fontId="37" fillId="0" borderId="0" xfId="0" applyFont="1"/>
    <xf numFmtId="1" fontId="37" fillId="0" borderId="0" xfId="0" applyNumberFormat="1" applyFont="1" applyBorder="1"/>
    <xf numFmtId="166" fontId="15" fillId="0" borderId="1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1" fontId="15" fillId="0" borderId="7" xfId="0" applyNumberFormat="1" applyFont="1" applyFill="1" applyBorder="1" applyAlignment="1">
      <alignment horizontal="right" indent="1"/>
    </xf>
    <xf numFmtId="167" fontId="15" fillId="0" borderId="7" xfId="0" applyNumberFormat="1" applyFont="1" applyFill="1" applyBorder="1" applyAlignment="1">
      <alignment horizontal="right" indent="1"/>
    </xf>
    <xf numFmtId="1" fontId="15" fillId="0" borderId="0" xfId="0" applyNumberFormat="1" applyFont="1" applyFill="1" applyBorder="1" applyAlignment="1">
      <alignment horizontal="right" indent="1"/>
    </xf>
    <xf numFmtId="1" fontId="15" fillId="0" borderId="7" xfId="0" applyNumberFormat="1" applyFont="1" applyFill="1" applyBorder="1" applyAlignment="1">
      <alignment horizontal="right" indent="2"/>
    </xf>
    <xf numFmtId="3" fontId="9" fillId="0" borderId="8" xfId="2" applyNumberFormat="1" applyFont="1" applyBorder="1" applyAlignment="1">
      <alignment horizontal="center"/>
    </xf>
    <xf numFmtId="165" fontId="17" fillId="0" borderId="9" xfId="2" applyNumberFormat="1" applyFont="1" applyBorder="1"/>
    <xf numFmtId="49" fontId="17" fillId="0" borderId="2" xfId="2" applyNumberFormat="1" applyFont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166" fontId="15" fillId="0" borderId="1" xfId="0" applyNumberFormat="1" applyFont="1" applyBorder="1" applyAlignment="1">
      <alignment horizontal="center"/>
    </xf>
    <xf numFmtId="166" fontId="15" fillId="0" borderId="7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6" fontId="15" fillId="0" borderId="0" xfId="0" applyNumberFormat="1" applyFont="1" applyBorder="1" applyAlignment="1">
      <alignment horizontal="center"/>
    </xf>
    <xf numFmtId="0" fontId="36" fillId="0" borderId="0" xfId="2" applyFont="1" applyAlignment="1">
      <alignment horizontal="center"/>
    </xf>
  </cellXfs>
  <cellStyles count="5">
    <cellStyle name="Hyperlink" xfId="1" builtinId="8"/>
    <cellStyle name="Normal" xfId="0" builtinId="0"/>
    <cellStyle name="Normal 2" xfId="4"/>
    <cellStyle name="Normal_NOUVELL" xfId="2"/>
    <cellStyle name="Percent" xfId="3" builtinId="5"/>
  </cellStyles>
  <dxfs count="0"/>
  <tableStyles count="0" defaultTableStyle="TableStyleMedium2" defaultPivotStyle="PivotStyleLight16"/>
  <colors>
    <mruColors>
      <color rgb="FFFFE5A8"/>
      <color rgb="FFC69198"/>
      <color rgb="FFAC6D00"/>
      <color rgb="FFFFD967"/>
      <color rgb="FFFDC300"/>
      <color rgb="FFFFA500"/>
      <color rgb="FFFCA500"/>
      <color rgb="FF980F4E"/>
      <color rgb="FF97BEC3"/>
      <color rgb="FF068D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RotisSansSerif ExtraBold"/>
                <a:ea typeface="RotisSansSerif ExtraBold"/>
                <a:cs typeface="RotisSansSerif ExtraBold"/>
              </a:defRPr>
            </a:pPr>
            <a:r>
              <a:rPr lang="fr-FR"/>
              <a:t>Nouvelles immatriculations de voitures particulières et voitures à usage mixte neuves selon le mois pour les années 2003-2011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2003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3211</c:v>
              </c:pt>
              <c:pt idx="1">
                <c:v>4681</c:v>
              </c:pt>
              <c:pt idx="2">
                <c:v>5193</c:v>
              </c:pt>
              <c:pt idx="3">
                <c:v>5283</c:v>
              </c:pt>
              <c:pt idx="4">
                <c:v>4023</c:v>
              </c:pt>
              <c:pt idx="5">
                <c:v>3430</c:v>
              </c:pt>
              <c:pt idx="6">
                <c:v>3751</c:v>
              </c:pt>
              <c:pt idx="7">
                <c:v>2431</c:v>
              </c:pt>
              <c:pt idx="8">
                <c:v>2960</c:v>
              </c:pt>
              <c:pt idx="9">
                <c:v>3763</c:v>
              </c:pt>
              <c:pt idx="10">
                <c:v>2774</c:v>
              </c:pt>
              <c:pt idx="11">
                <c:v>2270</c:v>
              </c:pt>
            </c:numLit>
          </c:val>
          <c:extLst>
            <c:ext xmlns:c16="http://schemas.microsoft.com/office/drawing/2014/chart" uri="{C3380CC4-5D6E-409C-BE32-E72D297353CC}">
              <c16:uniqueId val="{00000000-FEA4-4D84-81B1-3752B42E9CAE}"/>
            </c:ext>
          </c:extLst>
        </c:ser>
        <c:ser>
          <c:idx val="2"/>
          <c:order val="1"/>
          <c:tx>
            <c:v>2004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3392</c:v>
              </c:pt>
              <c:pt idx="1">
                <c:v>4332</c:v>
              </c:pt>
              <c:pt idx="2">
                <c:v>6214</c:v>
              </c:pt>
              <c:pt idx="3">
                <c:v>5811</c:v>
              </c:pt>
              <c:pt idx="4">
                <c:v>4411</c:v>
              </c:pt>
              <c:pt idx="5">
                <c:v>4342</c:v>
              </c:pt>
              <c:pt idx="6">
                <c:v>4017</c:v>
              </c:pt>
              <c:pt idx="7">
                <c:v>2416</c:v>
              </c:pt>
              <c:pt idx="8">
                <c:v>3205</c:v>
              </c:pt>
              <c:pt idx="9">
                <c:v>4015</c:v>
              </c:pt>
              <c:pt idx="10">
                <c:v>3390</c:v>
              </c:pt>
              <c:pt idx="11">
                <c:v>2616</c:v>
              </c:pt>
            </c:numLit>
          </c:val>
          <c:extLst>
            <c:ext xmlns:c16="http://schemas.microsoft.com/office/drawing/2014/chart" uri="{C3380CC4-5D6E-409C-BE32-E72D297353CC}">
              <c16:uniqueId val="{00000001-FEA4-4D84-81B1-3752B42E9CAE}"/>
            </c:ext>
          </c:extLst>
        </c:ser>
        <c:ser>
          <c:idx val="3"/>
          <c:order val="2"/>
          <c:tx>
            <c:v>2005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3793</c:v>
              </c:pt>
              <c:pt idx="1">
                <c:v>4888</c:v>
              </c:pt>
              <c:pt idx="2">
                <c:v>5931</c:v>
              </c:pt>
              <c:pt idx="3">
                <c:v>5312</c:v>
              </c:pt>
              <c:pt idx="4">
                <c:v>4448</c:v>
              </c:pt>
              <c:pt idx="5">
                <c:v>4299</c:v>
              </c:pt>
              <c:pt idx="6">
                <c:v>3941</c:v>
              </c:pt>
              <c:pt idx="7">
                <c:v>2773</c:v>
              </c:pt>
              <c:pt idx="8">
                <c:v>3470</c:v>
              </c:pt>
              <c:pt idx="9">
                <c:v>3837</c:v>
              </c:pt>
              <c:pt idx="10">
                <c:v>3431</c:v>
              </c:pt>
              <c:pt idx="11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2-FEA4-4D84-81B1-3752B42E9CAE}"/>
            </c:ext>
          </c:extLst>
        </c:ser>
        <c:ser>
          <c:idx val="4"/>
          <c:order val="3"/>
          <c:tx>
            <c:v>2006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4167</c:v>
              </c:pt>
              <c:pt idx="1">
                <c:v>4223</c:v>
              </c:pt>
              <c:pt idx="2">
                <c:v>5832</c:v>
              </c:pt>
              <c:pt idx="3">
                <c:v>5507</c:v>
              </c:pt>
              <c:pt idx="4">
                <c:v>5822</c:v>
              </c:pt>
              <c:pt idx="5">
                <c:v>4911</c:v>
              </c:pt>
              <c:pt idx="6">
                <c:v>4059</c:v>
              </c:pt>
              <c:pt idx="7">
                <c:v>2801</c:v>
              </c:pt>
              <c:pt idx="8">
                <c:v>3241</c:v>
              </c:pt>
              <c:pt idx="9">
                <c:v>4018</c:v>
              </c:pt>
              <c:pt idx="10">
                <c:v>3730</c:v>
              </c:pt>
              <c:pt idx="11">
                <c:v>2521</c:v>
              </c:pt>
            </c:numLit>
          </c:val>
          <c:extLst>
            <c:ext xmlns:c16="http://schemas.microsoft.com/office/drawing/2014/chart" uri="{C3380CC4-5D6E-409C-BE32-E72D297353CC}">
              <c16:uniqueId val="{00000003-FEA4-4D84-81B1-3752B42E9CAE}"/>
            </c:ext>
          </c:extLst>
        </c:ser>
        <c:ser>
          <c:idx val="0"/>
          <c:order val="4"/>
          <c:tx>
            <c:v>2007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3908</c:v>
              </c:pt>
              <c:pt idx="1">
                <c:v>4506</c:v>
              </c:pt>
              <c:pt idx="2">
                <c:v>6007</c:v>
              </c:pt>
              <c:pt idx="3">
                <c:v>5612</c:v>
              </c:pt>
              <c:pt idx="4">
                <c:v>4598</c:v>
              </c:pt>
              <c:pt idx="5">
                <c:v>4621</c:v>
              </c:pt>
              <c:pt idx="6">
                <c:v>4231</c:v>
              </c:pt>
              <c:pt idx="7">
                <c:v>2929</c:v>
              </c:pt>
              <c:pt idx="8">
                <c:v>3483</c:v>
              </c:pt>
              <c:pt idx="9">
                <c:v>4688</c:v>
              </c:pt>
              <c:pt idx="10">
                <c:v>3823</c:v>
              </c:pt>
              <c:pt idx="11">
                <c:v>2926</c:v>
              </c:pt>
            </c:numLit>
          </c:val>
          <c:extLst>
            <c:ext xmlns:c16="http://schemas.microsoft.com/office/drawing/2014/chart" uri="{C3380CC4-5D6E-409C-BE32-E72D297353CC}">
              <c16:uniqueId val="{00000004-FEA4-4D84-81B1-3752B42E9CAE}"/>
            </c:ext>
          </c:extLst>
        </c:ser>
        <c:ser>
          <c:idx val="5"/>
          <c:order val="5"/>
          <c:tx>
            <c:v>2008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3982</c:v>
              </c:pt>
              <c:pt idx="1">
                <c:v>4152</c:v>
              </c:pt>
              <c:pt idx="2">
                <c:v>5355</c:v>
              </c:pt>
              <c:pt idx="3">
                <c:v>6419</c:v>
              </c:pt>
              <c:pt idx="4">
                <c:v>5092</c:v>
              </c:pt>
              <c:pt idx="5">
                <c:v>4902</c:v>
              </c:pt>
              <c:pt idx="6">
                <c:v>4811</c:v>
              </c:pt>
              <c:pt idx="7">
                <c:v>2918</c:v>
              </c:pt>
              <c:pt idx="8">
                <c:v>4053</c:v>
              </c:pt>
              <c:pt idx="9">
                <c:v>4488</c:v>
              </c:pt>
              <c:pt idx="10">
                <c:v>3426</c:v>
              </c:pt>
              <c:pt idx="11">
                <c:v>2761</c:v>
              </c:pt>
            </c:numLit>
          </c:val>
          <c:extLst>
            <c:ext xmlns:c16="http://schemas.microsoft.com/office/drawing/2014/chart" uri="{C3380CC4-5D6E-409C-BE32-E72D297353CC}">
              <c16:uniqueId val="{00000005-FEA4-4D84-81B1-3752B42E9CAE}"/>
            </c:ext>
          </c:extLst>
        </c:ser>
        <c:ser>
          <c:idx val="6"/>
          <c:order val="6"/>
          <c:tx>
            <c:v>2009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3157</c:v>
              </c:pt>
              <c:pt idx="1">
                <c:v>4165</c:v>
              </c:pt>
              <c:pt idx="2">
                <c:v>4768</c:v>
              </c:pt>
              <c:pt idx="3">
                <c:v>5875</c:v>
              </c:pt>
              <c:pt idx="4">
                <c:v>4479</c:v>
              </c:pt>
              <c:pt idx="5">
                <c:v>4028</c:v>
              </c:pt>
              <c:pt idx="6">
                <c:v>4317</c:v>
              </c:pt>
              <c:pt idx="7">
                <c:v>2579</c:v>
              </c:pt>
              <c:pt idx="8">
                <c:v>3494</c:v>
              </c:pt>
              <c:pt idx="9">
                <c:v>4301</c:v>
              </c:pt>
              <c:pt idx="10">
                <c:v>3302</c:v>
              </c:pt>
              <c:pt idx="11">
                <c:v>2800</c:v>
              </c:pt>
            </c:numLit>
          </c:val>
          <c:extLst>
            <c:ext xmlns:c16="http://schemas.microsoft.com/office/drawing/2014/chart" uri="{C3380CC4-5D6E-409C-BE32-E72D297353CC}">
              <c16:uniqueId val="{00000006-FEA4-4D84-81B1-3752B42E9CAE}"/>
            </c:ext>
          </c:extLst>
        </c:ser>
        <c:ser>
          <c:idx val="7"/>
          <c:order val="7"/>
          <c:tx>
            <c:v>2010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3536</c:v>
              </c:pt>
              <c:pt idx="1">
                <c:v>4081</c:v>
              </c:pt>
              <c:pt idx="2">
                <c:v>5806</c:v>
              </c:pt>
              <c:pt idx="3">
                <c:v>5941</c:v>
              </c:pt>
              <c:pt idx="4">
                <c:v>5158</c:v>
              </c:pt>
              <c:pt idx="5">
                <c:v>5155</c:v>
              </c:pt>
              <c:pt idx="6">
                <c:v>4434</c:v>
              </c:pt>
              <c:pt idx="7">
                <c:v>2538</c:v>
              </c:pt>
              <c:pt idx="8">
                <c:v>3297</c:v>
              </c:pt>
              <c:pt idx="9">
                <c:v>3832</c:v>
              </c:pt>
              <c:pt idx="10">
                <c:v>3445</c:v>
              </c:pt>
              <c:pt idx="11">
                <c:v>2503</c:v>
              </c:pt>
            </c:numLit>
          </c:val>
          <c:extLst>
            <c:ext xmlns:c16="http://schemas.microsoft.com/office/drawing/2014/chart" uri="{C3380CC4-5D6E-409C-BE32-E72D297353CC}">
              <c16:uniqueId val="{00000007-FEA4-4D84-81B1-3752B42E9CAE}"/>
            </c:ext>
          </c:extLst>
        </c:ser>
        <c:ser>
          <c:idx val="8"/>
          <c:order val="8"/>
          <c:tx>
            <c:v>2011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3353</c:v>
              </c:pt>
              <c:pt idx="1">
                <c:v>4410</c:v>
              </c:pt>
            </c:numLit>
          </c:val>
          <c:extLst>
            <c:ext xmlns:c16="http://schemas.microsoft.com/office/drawing/2014/chart" uri="{C3380CC4-5D6E-409C-BE32-E72D297353CC}">
              <c16:uniqueId val="{00000008-FEA4-4D84-81B1-3752B42E9CAE}"/>
            </c:ext>
          </c:extLst>
        </c:ser>
        <c:ser>
          <c:idx val="1"/>
          <c:order val="9"/>
          <c:tx>
            <c:v>2003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3211</c:v>
              </c:pt>
              <c:pt idx="1">
                <c:v>4681</c:v>
              </c:pt>
              <c:pt idx="2">
                <c:v>5193</c:v>
              </c:pt>
              <c:pt idx="3">
                <c:v>5283</c:v>
              </c:pt>
              <c:pt idx="4">
                <c:v>4023</c:v>
              </c:pt>
              <c:pt idx="5">
                <c:v>3430</c:v>
              </c:pt>
              <c:pt idx="6">
                <c:v>3751</c:v>
              </c:pt>
              <c:pt idx="7">
                <c:v>2431</c:v>
              </c:pt>
              <c:pt idx="8">
                <c:v>2960</c:v>
              </c:pt>
              <c:pt idx="9">
                <c:v>3763</c:v>
              </c:pt>
              <c:pt idx="10">
                <c:v>2774</c:v>
              </c:pt>
              <c:pt idx="11">
                <c:v>2270</c:v>
              </c:pt>
            </c:numLit>
          </c:val>
          <c:extLst>
            <c:ext xmlns:c16="http://schemas.microsoft.com/office/drawing/2014/chart" uri="{C3380CC4-5D6E-409C-BE32-E72D297353CC}">
              <c16:uniqueId val="{00000009-FEA4-4D84-81B1-3752B42E9CAE}"/>
            </c:ext>
          </c:extLst>
        </c:ser>
        <c:ser>
          <c:idx val="2"/>
          <c:order val="10"/>
          <c:tx>
            <c:v>2004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3392</c:v>
              </c:pt>
              <c:pt idx="1">
                <c:v>4332</c:v>
              </c:pt>
              <c:pt idx="2">
                <c:v>6214</c:v>
              </c:pt>
              <c:pt idx="3">
                <c:v>5811</c:v>
              </c:pt>
              <c:pt idx="4">
                <c:v>4411</c:v>
              </c:pt>
              <c:pt idx="5">
                <c:v>4342</c:v>
              </c:pt>
              <c:pt idx="6">
                <c:v>4017</c:v>
              </c:pt>
              <c:pt idx="7">
                <c:v>2416</c:v>
              </c:pt>
              <c:pt idx="8">
                <c:v>3205</c:v>
              </c:pt>
              <c:pt idx="9">
                <c:v>4015</c:v>
              </c:pt>
              <c:pt idx="10">
                <c:v>3390</c:v>
              </c:pt>
              <c:pt idx="11">
                <c:v>2616</c:v>
              </c:pt>
            </c:numLit>
          </c:val>
          <c:extLst>
            <c:ext xmlns:c16="http://schemas.microsoft.com/office/drawing/2014/chart" uri="{C3380CC4-5D6E-409C-BE32-E72D297353CC}">
              <c16:uniqueId val="{0000000A-FEA4-4D84-81B1-3752B42E9CAE}"/>
            </c:ext>
          </c:extLst>
        </c:ser>
        <c:ser>
          <c:idx val="3"/>
          <c:order val="11"/>
          <c:tx>
            <c:v>2005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3793</c:v>
              </c:pt>
              <c:pt idx="1">
                <c:v>4888</c:v>
              </c:pt>
              <c:pt idx="2">
                <c:v>5931</c:v>
              </c:pt>
              <c:pt idx="3">
                <c:v>5312</c:v>
              </c:pt>
              <c:pt idx="4">
                <c:v>4448</c:v>
              </c:pt>
              <c:pt idx="5">
                <c:v>4299</c:v>
              </c:pt>
              <c:pt idx="6">
                <c:v>3941</c:v>
              </c:pt>
              <c:pt idx="7">
                <c:v>2773</c:v>
              </c:pt>
              <c:pt idx="8">
                <c:v>3470</c:v>
              </c:pt>
              <c:pt idx="9">
                <c:v>3837</c:v>
              </c:pt>
              <c:pt idx="10">
                <c:v>3431</c:v>
              </c:pt>
              <c:pt idx="11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B-FEA4-4D84-81B1-3752B42E9CAE}"/>
            </c:ext>
          </c:extLst>
        </c:ser>
        <c:ser>
          <c:idx val="4"/>
          <c:order val="12"/>
          <c:tx>
            <c:v>2006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4167</c:v>
              </c:pt>
              <c:pt idx="1">
                <c:v>4223</c:v>
              </c:pt>
              <c:pt idx="2">
                <c:v>5832</c:v>
              </c:pt>
              <c:pt idx="3">
                <c:v>5507</c:v>
              </c:pt>
              <c:pt idx="4">
                <c:v>5822</c:v>
              </c:pt>
              <c:pt idx="5">
                <c:v>4911</c:v>
              </c:pt>
              <c:pt idx="6">
                <c:v>4059</c:v>
              </c:pt>
              <c:pt idx="7">
                <c:v>2801</c:v>
              </c:pt>
              <c:pt idx="8">
                <c:v>3241</c:v>
              </c:pt>
              <c:pt idx="9">
                <c:v>4018</c:v>
              </c:pt>
              <c:pt idx="10">
                <c:v>3730</c:v>
              </c:pt>
              <c:pt idx="11">
                <c:v>2521</c:v>
              </c:pt>
            </c:numLit>
          </c:val>
          <c:extLst>
            <c:ext xmlns:c16="http://schemas.microsoft.com/office/drawing/2014/chart" uri="{C3380CC4-5D6E-409C-BE32-E72D297353CC}">
              <c16:uniqueId val="{0000000C-FEA4-4D84-81B1-3752B42E9CAE}"/>
            </c:ext>
          </c:extLst>
        </c:ser>
        <c:ser>
          <c:idx val="0"/>
          <c:order val="13"/>
          <c:tx>
            <c:v>2007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3908</c:v>
              </c:pt>
              <c:pt idx="1">
                <c:v>4506</c:v>
              </c:pt>
              <c:pt idx="2">
                <c:v>6007</c:v>
              </c:pt>
              <c:pt idx="3">
                <c:v>5612</c:v>
              </c:pt>
              <c:pt idx="4">
                <c:v>4598</c:v>
              </c:pt>
              <c:pt idx="5">
                <c:v>4621</c:v>
              </c:pt>
              <c:pt idx="6">
                <c:v>4231</c:v>
              </c:pt>
              <c:pt idx="7">
                <c:v>2929</c:v>
              </c:pt>
              <c:pt idx="8">
                <c:v>3483</c:v>
              </c:pt>
              <c:pt idx="9">
                <c:v>4688</c:v>
              </c:pt>
              <c:pt idx="10">
                <c:v>3823</c:v>
              </c:pt>
              <c:pt idx="11">
                <c:v>2926</c:v>
              </c:pt>
            </c:numLit>
          </c:val>
          <c:extLst>
            <c:ext xmlns:c16="http://schemas.microsoft.com/office/drawing/2014/chart" uri="{C3380CC4-5D6E-409C-BE32-E72D297353CC}">
              <c16:uniqueId val="{0000000D-FEA4-4D84-81B1-3752B42E9CAE}"/>
            </c:ext>
          </c:extLst>
        </c:ser>
        <c:ser>
          <c:idx val="5"/>
          <c:order val="14"/>
          <c:tx>
            <c:v>2008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3982</c:v>
              </c:pt>
              <c:pt idx="1">
                <c:v>4152</c:v>
              </c:pt>
              <c:pt idx="2">
                <c:v>5355</c:v>
              </c:pt>
              <c:pt idx="3">
                <c:v>6419</c:v>
              </c:pt>
              <c:pt idx="4">
                <c:v>5092</c:v>
              </c:pt>
              <c:pt idx="5">
                <c:v>4902</c:v>
              </c:pt>
              <c:pt idx="6">
                <c:v>4811</c:v>
              </c:pt>
              <c:pt idx="7">
                <c:v>2918</c:v>
              </c:pt>
              <c:pt idx="8">
                <c:v>4053</c:v>
              </c:pt>
              <c:pt idx="9">
                <c:v>4488</c:v>
              </c:pt>
              <c:pt idx="10">
                <c:v>3426</c:v>
              </c:pt>
              <c:pt idx="11">
                <c:v>2761</c:v>
              </c:pt>
            </c:numLit>
          </c:val>
          <c:extLst>
            <c:ext xmlns:c16="http://schemas.microsoft.com/office/drawing/2014/chart" uri="{C3380CC4-5D6E-409C-BE32-E72D297353CC}">
              <c16:uniqueId val="{0000000E-FEA4-4D84-81B1-3752B42E9CAE}"/>
            </c:ext>
          </c:extLst>
        </c:ser>
        <c:ser>
          <c:idx val="6"/>
          <c:order val="15"/>
          <c:tx>
            <c:v>2009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3157</c:v>
              </c:pt>
              <c:pt idx="1">
                <c:v>4165</c:v>
              </c:pt>
              <c:pt idx="2">
                <c:v>4768</c:v>
              </c:pt>
              <c:pt idx="3">
                <c:v>5875</c:v>
              </c:pt>
              <c:pt idx="4">
                <c:v>4479</c:v>
              </c:pt>
              <c:pt idx="5">
                <c:v>4028</c:v>
              </c:pt>
              <c:pt idx="6">
                <c:v>4317</c:v>
              </c:pt>
              <c:pt idx="7">
                <c:v>2579</c:v>
              </c:pt>
              <c:pt idx="8">
                <c:v>3494</c:v>
              </c:pt>
              <c:pt idx="9">
                <c:v>4301</c:v>
              </c:pt>
              <c:pt idx="10">
                <c:v>3302</c:v>
              </c:pt>
              <c:pt idx="11">
                <c:v>2800</c:v>
              </c:pt>
            </c:numLit>
          </c:val>
          <c:extLst>
            <c:ext xmlns:c16="http://schemas.microsoft.com/office/drawing/2014/chart" uri="{C3380CC4-5D6E-409C-BE32-E72D297353CC}">
              <c16:uniqueId val="{0000000F-FEA4-4D84-81B1-3752B42E9CAE}"/>
            </c:ext>
          </c:extLst>
        </c:ser>
        <c:ser>
          <c:idx val="7"/>
          <c:order val="16"/>
          <c:tx>
            <c:v>2010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3536</c:v>
              </c:pt>
              <c:pt idx="1">
                <c:v>4081</c:v>
              </c:pt>
              <c:pt idx="2">
                <c:v>5806</c:v>
              </c:pt>
              <c:pt idx="3">
                <c:v>5941</c:v>
              </c:pt>
              <c:pt idx="4">
                <c:v>5158</c:v>
              </c:pt>
              <c:pt idx="5">
                <c:v>5155</c:v>
              </c:pt>
              <c:pt idx="6">
                <c:v>4434</c:v>
              </c:pt>
              <c:pt idx="7">
                <c:v>2538</c:v>
              </c:pt>
              <c:pt idx="8">
                <c:v>3297</c:v>
              </c:pt>
              <c:pt idx="9">
                <c:v>3832</c:v>
              </c:pt>
              <c:pt idx="10">
                <c:v>3445</c:v>
              </c:pt>
              <c:pt idx="11">
                <c:v>2503</c:v>
              </c:pt>
            </c:numLit>
          </c:val>
          <c:extLst>
            <c:ext xmlns:c16="http://schemas.microsoft.com/office/drawing/2014/chart" uri="{C3380CC4-5D6E-409C-BE32-E72D297353CC}">
              <c16:uniqueId val="{00000010-FEA4-4D84-81B1-3752B42E9CAE}"/>
            </c:ext>
          </c:extLst>
        </c:ser>
        <c:ser>
          <c:idx val="8"/>
          <c:order val="17"/>
          <c:tx>
            <c:v>2011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3353</c:v>
              </c:pt>
              <c:pt idx="1">
                <c:v>4410</c:v>
              </c:pt>
              <c:pt idx="2">
                <c:v>5660</c:v>
              </c:pt>
              <c:pt idx="3">
                <c:v>5221</c:v>
              </c:pt>
            </c:numLit>
          </c:val>
          <c:extLst>
            <c:ext xmlns:c16="http://schemas.microsoft.com/office/drawing/2014/chart" uri="{C3380CC4-5D6E-409C-BE32-E72D297353CC}">
              <c16:uniqueId val="{00000011-FEA4-4D84-81B1-3752B42E9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41216"/>
        <c:axId val="76047104"/>
      </c:barChart>
      <c:catAx>
        <c:axId val="760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tisSansSerif"/>
                <a:ea typeface="RotisSansSerif"/>
                <a:cs typeface="RotisSansSerif"/>
              </a:defRPr>
            </a:pPr>
            <a:endParaRPr lang="fr-FR"/>
          </a:p>
        </c:txPr>
        <c:crossAx val="7604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04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tisSansSerif"/>
                <a:ea typeface="RotisSansSerif"/>
                <a:cs typeface="RotisSansSerif"/>
              </a:defRPr>
            </a:pPr>
            <a:endParaRPr lang="fr-FR"/>
          </a:p>
        </c:txPr>
        <c:crossAx val="7604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RotisSansSerif"/>
              <a:ea typeface="RotisSansSerif"/>
              <a:cs typeface="RotisSansSerif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Nouvelles immatriculations de voitures particulières et voitures à usage mixte neuves selon le mois pour les années 2019 - 2023
</a:t>
            </a:r>
          </a:p>
        </c:rich>
      </c:tx>
      <c:layout>
        <c:manualLayout>
          <c:xMode val="edge"/>
          <c:yMode val="edge"/>
          <c:x val="0.11715091336474508"/>
          <c:y val="1.76211093419416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348641049671977E-2"/>
          <c:y val="0.2057862704856597"/>
          <c:w val="0.86409364492089102"/>
          <c:h val="0.63342173090253651"/>
        </c:manualLayout>
      </c:layout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rgbClr val="FCA5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A500"/>
              </a:solidFill>
            </c:spPr>
            <c:extLst>
              <c:ext xmlns:c16="http://schemas.microsoft.com/office/drawing/2014/chart" uri="{C3380CC4-5D6E-409C-BE32-E72D297353CC}">
                <c16:uniqueId val="{00000002-B12A-4EAA-9EEC-168A3750507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12A-4EAA-9EEC-168A37505070}"/>
              </c:ext>
            </c:extLst>
          </c:dPt>
          <c:val>
            <c:numRef>
              <c:f>'Nouvelles Immatriculations'!$B$49:$M$49</c:f>
              <c:numCache>
                <c:formatCode>#,##0____</c:formatCode>
                <c:ptCount val="12"/>
                <c:pt idx="0">
                  <c:v>4205</c:v>
                </c:pt>
                <c:pt idx="1">
                  <c:v>5041</c:v>
                </c:pt>
                <c:pt idx="2">
                  <c:v>5621</c:v>
                </c:pt>
                <c:pt idx="3">
                  <c:v>5642</c:v>
                </c:pt>
                <c:pt idx="4">
                  <c:v>5415</c:v>
                </c:pt>
                <c:pt idx="5">
                  <c:v>5199</c:v>
                </c:pt>
                <c:pt idx="6">
                  <c:v>4796</c:v>
                </c:pt>
                <c:pt idx="7">
                  <c:v>3811</c:v>
                </c:pt>
                <c:pt idx="8">
                  <c:v>3308</c:v>
                </c:pt>
                <c:pt idx="9">
                  <c:v>4891</c:v>
                </c:pt>
                <c:pt idx="10">
                  <c:v>3952</c:v>
                </c:pt>
                <c:pt idx="11">
                  <c:v>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A-4EAA-9EEC-168A37505070}"/>
            </c:ext>
          </c:extLst>
        </c:ser>
        <c:ser>
          <c:idx val="2"/>
          <c:order val="1"/>
          <c:tx>
            <c:v>2020</c:v>
          </c:tx>
          <c:spPr>
            <a:solidFill>
              <a:srgbClr val="FDC300"/>
            </a:solidFill>
          </c:spPr>
          <c:invertIfNegative val="0"/>
          <c:val>
            <c:numRef>
              <c:f>'Nouvelles Immatriculations'!$B$50:$M$50</c:f>
              <c:numCache>
                <c:formatCode>#,##0____</c:formatCode>
                <c:ptCount val="12"/>
                <c:pt idx="0">
                  <c:v>4319</c:v>
                </c:pt>
                <c:pt idx="1">
                  <c:v>4795</c:v>
                </c:pt>
                <c:pt idx="2">
                  <c:v>2798</c:v>
                </c:pt>
                <c:pt idx="3">
                  <c:v>1192</c:v>
                </c:pt>
                <c:pt idx="4">
                  <c:v>3041</c:v>
                </c:pt>
                <c:pt idx="5">
                  <c:v>4648</c:v>
                </c:pt>
                <c:pt idx="6">
                  <c:v>5509</c:v>
                </c:pt>
                <c:pt idx="7">
                  <c:v>3671</c:v>
                </c:pt>
                <c:pt idx="8">
                  <c:v>4073</c:v>
                </c:pt>
                <c:pt idx="9">
                  <c:v>3980</c:v>
                </c:pt>
                <c:pt idx="10">
                  <c:v>3808</c:v>
                </c:pt>
                <c:pt idx="11">
                  <c:v>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2A-4EAA-9EEC-168A37505070}"/>
            </c:ext>
          </c:extLst>
        </c:ser>
        <c:ser>
          <c:idx val="3"/>
          <c:order val="2"/>
          <c:tx>
            <c:v>2021</c:v>
          </c:tx>
          <c:spPr>
            <a:solidFill>
              <a:srgbClr val="FFD967"/>
            </a:solidFill>
          </c:spPr>
          <c:invertIfNegative val="0"/>
          <c:val>
            <c:numRef>
              <c:f>'Nouvelles Immatriculations'!$B$51:$M$51</c:f>
              <c:numCache>
                <c:formatCode>#,##0____</c:formatCode>
                <c:ptCount val="12"/>
                <c:pt idx="0">
                  <c:v>3747</c:v>
                </c:pt>
                <c:pt idx="1">
                  <c:v>3742</c:v>
                </c:pt>
                <c:pt idx="2">
                  <c:v>4967</c:v>
                </c:pt>
                <c:pt idx="3">
                  <c:v>4327</c:v>
                </c:pt>
                <c:pt idx="4">
                  <c:v>4033</c:v>
                </c:pt>
                <c:pt idx="5">
                  <c:v>4471</c:v>
                </c:pt>
                <c:pt idx="6">
                  <c:v>3984</c:v>
                </c:pt>
                <c:pt idx="7">
                  <c:v>2792</c:v>
                </c:pt>
                <c:pt idx="8">
                  <c:v>2948</c:v>
                </c:pt>
                <c:pt idx="9">
                  <c:v>2952</c:v>
                </c:pt>
                <c:pt idx="10">
                  <c:v>3177</c:v>
                </c:pt>
                <c:pt idx="11">
                  <c:v>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2A-4EAA-9EEC-168A37505070}"/>
            </c:ext>
          </c:extLst>
        </c:ser>
        <c:ser>
          <c:idx val="4"/>
          <c:order val="3"/>
          <c:tx>
            <c:v>2022</c:v>
          </c:tx>
          <c:spPr>
            <a:solidFill>
              <a:srgbClr val="FFE5A8">
                <a:alpha val="98824"/>
              </a:srgb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12A-4EAA-9EEC-168A3750507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12A-4EAA-9EEC-168A37505070}"/>
              </c:ext>
            </c:extLst>
          </c:dPt>
          <c:val>
            <c:numRef>
              <c:f>'Nouvelles Immatriculations'!$B$52:$M$52</c:f>
              <c:numCache>
                <c:formatCode>#,##0____</c:formatCode>
                <c:ptCount val="12"/>
                <c:pt idx="0">
                  <c:v>3300</c:v>
                </c:pt>
                <c:pt idx="1">
                  <c:v>3709</c:v>
                </c:pt>
                <c:pt idx="2">
                  <c:v>4338</c:v>
                </c:pt>
                <c:pt idx="3">
                  <c:v>3341</c:v>
                </c:pt>
                <c:pt idx="4">
                  <c:v>3534</c:v>
                </c:pt>
                <c:pt idx="5">
                  <c:v>3590</c:v>
                </c:pt>
                <c:pt idx="6">
                  <c:v>3721</c:v>
                </c:pt>
                <c:pt idx="7">
                  <c:v>2968</c:v>
                </c:pt>
                <c:pt idx="8">
                  <c:v>3572</c:v>
                </c:pt>
                <c:pt idx="9">
                  <c:v>3465</c:v>
                </c:pt>
                <c:pt idx="10">
                  <c:v>3435</c:v>
                </c:pt>
                <c:pt idx="11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2A-4EAA-9EEC-168A37505070}"/>
            </c:ext>
          </c:extLst>
        </c:ser>
        <c:ser>
          <c:idx val="0"/>
          <c:order val="4"/>
          <c:tx>
            <c:v>2023</c:v>
          </c:tx>
          <c:spPr>
            <a:solidFill>
              <a:srgbClr val="AC6D00"/>
            </a:solidFill>
            <a:ln>
              <a:solidFill>
                <a:srgbClr val="AC6D00"/>
              </a:solidFill>
            </a:ln>
          </c:spPr>
          <c:invertIfNegative val="0"/>
          <c:val>
            <c:numRef>
              <c:f>'Nouvelles Immatriculations'!$B$53:$M$53</c:f>
              <c:numCache>
                <c:formatCode>#,##0____</c:formatCode>
                <c:ptCount val="12"/>
                <c:pt idx="0">
                  <c:v>3726</c:v>
                </c:pt>
                <c:pt idx="1">
                  <c:v>4177</c:v>
                </c:pt>
                <c:pt idx="2">
                  <c:v>5246</c:v>
                </c:pt>
                <c:pt idx="3">
                  <c:v>4176</c:v>
                </c:pt>
                <c:pt idx="4">
                  <c:v>4402</c:v>
                </c:pt>
                <c:pt idx="5">
                  <c:v>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02-41F9-BBED-2850BB5A4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75392"/>
        <c:axId val="76076928"/>
      </c:barChart>
      <c:catAx>
        <c:axId val="760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6076928"/>
        <c:crosses val="autoZero"/>
        <c:auto val="0"/>
        <c:lblAlgn val="ctr"/>
        <c:lblOffset val="100"/>
        <c:noMultiLvlLbl val="0"/>
      </c:catAx>
      <c:valAx>
        <c:axId val="76076928"/>
        <c:scaling>
          <c:orientation val="minMax"/>
          <c:max val="6000"/>
          <c:min val="0"/>
        </c:scaling>
        <c:delete val="0"/>
        <c:axPos val="l"/>
        <c:majorGridlines/>
        <c:numFmt formatCode="#,##0____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607539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RotisSansSerif ExtraBold"/>
                <a:ea typeface="RotisSansSerif ExtraBold"/>
                <a:cs typeface="RotisSansSerif ExtraBold"/>
              </a:defRPr>
            </a:pPr>
            <a:r>
              <a:rPr lang="fr-FR"/>
              <a:t>Nouvelles immatriculations de voitures particulières et voitures à usage mixte neuves selon le mois pour les années 2003-2011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2003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3211</c:v>
              </c:pt>
              <c:pt idx="1">
                <c:v>4681</c:v>
              </c:pt>
              <c:pt idx="2">
                <c:v>5193</c:v>
              </c:pt>
              <c:pt idx="3">
                <c:v>5283</c:v>
              </c:pt>
              <c:pt idx="4">
                <c:v>4023</c:v>
              </c:pt>
              <c:pt idx="5">
                <c:v>3430</c:v>
              </c:pt>
              <c:pt idx="6">
                <c:v>3751</c:v>
              </c:pt>
              <c:pt idx="7">
                <c:v>2431</c:v>
              </c:pt>
              <c:pt idx="8">
                <c:v>2960</c:v>
              </c:pt>
              <c:pt idx="9">
                <c:v>3763</c:v>
              </c:pt>
              <c:pt idx="10">
                <c:v>2774</c:v>
              </c:pt>
              <c:pt idx="11">
                <c:v>2270</c:v>
              </c:pt>
            </c:numLit>
          </c:val>
          <c:extLst>
            <c:ext xmlns:c16="http://schemas.microsoft.com/office/drawing/2014/chart" uri="{C3380CC4-5D6E-409C-BE32-E72D297353CC}">
              <c16:uniqueId val="{00000000-E7BC-48C7-BB1B-BAFCC33F7BEF}"/>
            </c:ext>
          </c:extLst>
        </c:ser>
        <c:ser>
          <c:idx val="2"/>
          <c:order val="1"/>
          <c:tx>
            <c:v>2004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3392</c:v>
              </c:pt>
              <c:pt idx="1">
                <c:v>4332</c:v>
              </c:pt>
              <c:pt idx="2">
                <c:v>6214</c:v>
              </c:pt>
              <c:pt idx="3">
                <c:v>5811</c:v>
              </c:pt>
              <c:pt idx="4">
                <c:v>4411</c:v>
              </c:pt>
              <c:pt idx="5">
                <c:v>4342</c:v>
              </c:pt>
              <c:pt idx="6">
                <c:v>4017</c:v>
              </c:pt>
              <c:pt idx="7">
                <c:v>2416</c:v>
              </c:pt>
              <c:pt idx="8">
                <c:v>3205</c:v>
              </c:pt>
              <c:pt idx="9">
                <c:v>4015</c:v>
              </c:pt>
              <c:pt idx="10">
                <c:v>3390</c:v>
              </c:pt>
              <c:pt idx="11">
                <c:v>2616</c:v>
              </c:pt>
            </c:numLit>
          </c:val>
          <c:extLst>
            <c:ext xmlns:c16="http://schemas.microsoft.com/office/drawing/2014/chart" uri="{C3380CC4-5D6E-409C-BE32-E72D297353CC}">
              <c16:uniqueId val="{00000001-E7BC-48C7-BB1B-BAFCC33F7BEF}"/>
            </c:ext>
          </c:extLst>
        </c:ser>
        <c:ser>
          <c:idx val="3"/>
          <c:order val="2"/>
          <c:tx>
            <c:v>2005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3793</c:v>
              </c:pt>
              <c:pt idx="1">
                <c:v>4888</c:v>
              </c:pt>
              <c:pt idx="2">
                <c:v>5931</c:v>
              </c:pt>
              <c:pt idx="3">
                <c:v>5312</c:v>
              </c:pt>
              <c:pt idx="4">
                <c:v>4448</c:v>
              </c:pt>
              <c:pt idx="5">
                <c:v>4299</c:v>
              </c:pt>
              <c:pt idx="6">
                <c:v>3941</c:v>
              </c:pt>
              <c:pt idx="7">
                <c:v>2773</c:v>
              </c:pt>
              <c:pt idx="8">
                <c:v>3470</c:v>
              </c:pt>
              <c:pt idx="9">
                <c:v>3837</c:v>
              </c:pt>
              <c:pt idx="10">
                <c:v>3431</c:v>
              </c:pt>
              <c:pt idx="11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2-E7BC-48C7-BB1B-BAFCC33F7BEF}"/>
            </c:ext>
          </c:extLst>
        </c:ser>
        <c:ser>
          <c:idx val="4"/>
          <c:order val="3"/>
          <c:tx>
            <c:v>2006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4167</c:v>
              </c:pt>
              <c:pt idx="1">
                <c:v>4223</c:v>
              </c:pt>
              <c:pt idx="2">
                <c:v>5832</c:v>
              </c:pt>
              <c:pt idx="3">
                <c:v>5507</c:v>
              </c:pt>
              <c:pt idx="4">
                <c:v>5822</c:v>
              </c:pt>
              <c:pt idx="5">
                <c:v>4911</c:v>
              </c:pt>
              <c:pt idx="6">
                <c:v>4059</c:v>
              </c:pt>
              <c:pt idx="7">
                <c:v>2801</c:v>
              </c:pt>
              <c:pt idx="8">
                <c:v>3241</c:v>
              </c:pt>
              <c:pt idx="9">
                <c:v>4018</c:v>
              </c:pt>
              <c:pt idx="10">
                <c:v>3730</c:v>
              </c:pt>
              <c:pt idx="11">
                <c:v>2521</c:v>
              </c:pt>
            </c:numLit>
          </c:val>
          <c:extLst>
            <c:ext xmlns:c16="http://schemas.microsoft.com/office/drawing/2014/chart" uri="{C3380CC4-5D6E-409C-BE32-E72D297353CC}">
              <c16:uniqueId val="{00000003-E7BC-48C7-BB1B-BAFCC33F7BEF}"/>
            </c:ext>
          </c:extLst>
        </c:ser>
        <c:ser>
          <c:idx val="0"/>
          <c:order val="4"/>
          <c:tx>
            <c:v>2007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3908</c:v>
              </c:pt>
              <c:pt idx="1">
                <c:v>4506</c:v>
              </c:pt>
              <c:pt idx="2">
                <c:v>6007</c:v>
              </c:pt>
              <c:pt idx="3">
                <c:v>5612</c:v>
              </c:pt>
              <c:pt idx="4">
                <c:v>4598</c:v>
              </c:pt>
              <c:pt idx="5">
                <c:v>4621</c:v>
              </c:pt>
              <c:pt idx="6">
                <c:v>4231</c:v>
              </c:pt>
              <c:pt idx="7">
                <c:v>2929</c:v>
              </c:pt>
              <c:pt idx="8">
                <c:v>3483</c:v>
              </c:pt>
              <c:pt idx="9">
                <c:v>4688</c:v>
              </c:pt>
              <c:pt idx="10">
                <c:v>3823</c:v>
              </c:pt>
              <c:pt idx="11">
                <c:v>2926</c:v>
              </c:pt>
            </c:numLit>
          </c:val>
          <c:extLst>
            <c:ext xmlns:c16="http://schemas.microsoft.com/office/drawing/2014/chart" uri="{C3380CC4-5D6E-409C-BE32-E72D297353CC}">
              <c16:uniqueId val="{00000004-E7BC-48C7-BB1B-BAFCC33F7BEF}"/>
            </c:ext>
          </c:extLst>
        </c:ser>
        <c:ser>
          <c:idx val="5"/>
          <c:order val="5"/>
          <c:tx>
            <c:v>2008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3982</c:v>
              </c:pt>
              <c:pt idx="1">
                <c:v>4152</c:v>
              </c:pt>
              <c:pt idx="2">
                <c:v>5355</c:v>
              </c:pt>
              <c:pt idx="3">
                <c:v>6419</c:v>
              </c:pt>
              <c:pt idx="4">
                <c:v>5092</c:v>
              </c:pt>
              <c:pt idx="5">
                <c:v>4902</c:v>
              </c:pt>
              <c:pt idx="6">
                <c:v>4811</c:v>
              </c:pt>
              <c:pt idx="7">
                <c:v>2918</c:v>
              </c:pt>
              <c:pt idx="8">
                <c:v>4053</c:v>
              </c:pt>
              <c:pt idx="9">
                <c:v>4488</c:v>
              </c:pt>
              <c:pt idx="10">
                <c:v>3426</c:v>
              </c:pt>
              <c:pt idx="11">
                <c:v>2761</c:v>
              </c:pt>
            </c:numLit>
          </c:val>
          <c:extLst>
            <c:ext xmlns:c16="http://schemas.microsoft.com/office/drawing/2014/chart" uri="{C3380CC4-5D6E-409C-BE32-E72D297353CC}">
              <c16:uniqueId val="{00000005-E7BC-48C7-BB1B-BAFCC33F7BEF}"/>
            </c:ext>
          </c:extLst>
        </c:ser>
        <c:ser>
          <c:idx val="6"/>
          <c:order val="6"/>
          <c:tx>
            <c:v>2009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3157</c:v>
              </c:pt>
              <c:pt idx="1">
                <c:v>4165</c:v>
              </c:pt>
              <c:pt idx="2">
                <c:v>4768</c:v>
              </c:pt>
              <c:pt idx="3">
                <c:v>5875</c:v>
              </c:pt>
              <c:pt idx="4">
                <c:v>4479</c:v>
              </c:pt>
              <c:pt idx="5">
                <c:v>4028</c:v>
              </c:pt>
              <c:pt idx="6">
                <c:v>4317</c:v>
              </c:pt>
              <c:pt idx="7">
                <c:v>2579</c:v>
              </c:pt>
              <c:pt idx="8">
                <c:v>3494</c:v>
              </c:pt>
              <c:pt idx="9">
                <c:v>4301</c:v>
              </c:pt>
              <c:pt idx="10">
                <c:v>3302</c:v>
              </c:pt>
              <c:pt idx="11">
                <c:v>2800</c:v>
              </c:pt>
            </c:numLit>
          </c:val>
          <c:extLst>
            <c:ext xmlns:c16="http://schemas.microsoft.com/office/drawing/2014/chart" uri="{C3380CC4-5D6E-409C-BE32-E72D297353CC}">
              <c16:uniqueId val="{00000006-E7BC-48C7-BB1B-BAFCC33F7BEF}"/>
            </c:ext>
          </c:extLst>
        </c:ser>
        <c:ser>
          <c:idx val="7"/>
          <c:order val="7"/>
          <c:tx>
            <c:v>2010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3536</c:v>
              </c:pt>
              <c:pt idx="1">
                <c:v>4081</c:v>
              </c:pt>
              <c:pt idx="2">
                <c:v>5806</c:v>
              </c:pt>
              <c:pt idx="3">
                <c:v>5941</c:v>
              </c:pt>
              <c:pt idx="4">
                <c:v>5158</c:v>
              </c:pt>
              <c:pt idx="5">
                <c:v>5155</c:v>
              </c:pt>
              <c:pt idx="6">
                <c:v>4434</c:v>
              </c:pt>
              <c:pt idx="7">
                <c:v>2538</c:v>
              </c:pt>
              <c:pt idx="8">
                <c:v>3297</c:v>
              </c:pt>
              <c:pt idx="9">
                <c:v>3832</c:v>
              </c:pt>
              <c:pt idx="10">
                <c:v>3445</c:v>
              </c:pt>
              <c:pt idx="11">
                <c:v>2503</c:v>
              </c:pt>
            </c:numLit>
          </c:val>
          <c:extLst>
            <c:ext xmlns:c16="http://schemas.microsoft.com/office/drawing/2014/chart" uri="{C3380CC4-5D6E-409C-BE32-E72D297353CC}">
              <c16:uniqueId val="{00000007-E7BC-48C7-BB1B-BAFCC33F7BEF}"/>
            </c:ext>
          </c:extLst>
        </c:ser>
        <c:ser>
          <c:idx val="8"/>
          <c:order val="8"/>
          <c:tx>
            <c:v>2011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7BC-48C7-BB1B-BAFCC33F7BEF}"/>
            </c:ext>
          </c:extLst>
        </c:ser>
        <c:ser>
          <c:idx val="1"/>
          <c:order val="9"/>
          <c:tx>
            <c:v>2003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3211</c:v>
              </c:pt>
              <c:pt idx="1">
                <c:v>4681</c:v>
              </c:pt>
              <c:pt idx="2">
                <c:v>5193</c:v>
              </c:pt>
              <c:pt idx="3">
                <c:v>5283</c:v>
              </c:pt>
              <c:pt idx="4">
                <c:v>4023</c:v>
              </c:pt>
              <c:pt idx="5">
                <c:v>3430</c:v>
              </c:pt>
              <c:pt idx="6">
                <c:v>3751</c:v>
              </c:pt>
              <c:pt idx="7">
                <c:v>2431</c:v>
              </c:pt>
              <c:pt idx="8">
                <c:v>2960</c:v>
              </c:pt>
              <c:pt idx="9">
                <c:v>3763</c:v>
              </c:pt>
              <c:pt idx="10">
                <c:v>2774</c:v>
              </c:pt>
              <c:pt idx="11">
                <c:v>2270</c:v>
              </c:pt>
            </c:numLit>
          </c:val>
          <c:extLst>
            <c:ext xmlns:c16="http://schemas.microsoft.com/office/drawing/2014/chart" uri="{C3380CC4-5D6E-409C-BE32-E72D297353CC}">
              <c16:uniqueId val="{00000009-E7BC-48C7-BB1B-BAFCC33F7BEF}"/>
            </c:ext>
          </c:extLst>
        </c:ser>
        <c:ser>
          <c:idx val="2"/>
          <c:order val="10"/>
          <c:tx>
            <c:v>2004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3392</c:v>
              </c:pt>
              <c:pt idx="1">
                <c:v>4332</c:v>
              </c:pt>
              <c:pt idx="2">
                <c:v>6214</c:v>
              </c:pt>
              <c:pt idx="3">
                <c:v>5811</c:v>
              </c:pt>
              <c:pt idx="4">
                <c:v>4411</c:v>
              </c:pt>
              <c:pt idx="5">
                <c:v>4342</c:v>
              </c:pt>
              <c:pt idx="6">
                <c:v>4017</c:v>
              </c:pt>
              <c:pt idx="7">
                <c:v>2416</c:v>
              </c:pt>
              <c:pt idx="8">
                <c:v>3205</c:v>
              </c:pt>
              <c:pt idx="9">
                <c:v>4015</c:v>
              </c:pt>
              <c:pt idx="10">
                <c:v>3390</c:v>
              </c:pt>
              <c:pt idx="11">
                <c:v>2616</c:v>
              </c:pt>
            </c:numLit>
          </c:val>
          <c:extLst>
            <c:ext xmlns:c16="http://schemas.microsoft.com/office/drawing/2014/chart" uri="{C3380CC4-5D6E-409C-BE32-E72D297353CC}">
              <c16:uniqueId val="{0000000A-E7BC-48C7-BB1B-BAFCC33F7BEF}"/>
            </c:ext>
          </c:extLst>
        </c:ser>
        <c:ser>
          <c:idx val="3"/>
          <c:order val="11"/>
          <c:tx>
            <c:v>2005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3793</c:v>
              </c:pt>
              <c:pt idx="1">
                <c:v>4888</c:v>
              </c:pt>
              <c:pt idx="2">
                <c:v>5931</c:v>
              </c:pt>
              <c:pt idx="3">
                <c:v>5312</c:v>
              </c:pt>
              <c:pt idx="4">
                <c:v>4448</c:v>
              </c:pt>
              <c:pt idx="5">
                <c:v>4299</c:v>
              </c:pt>
              <c:pt idx="6">
                <c:v>3941</c:v>
              </c:pt>
              <c:pt idx="7">
                <c:v>2773</c:v>
              </c:pt>
              <c:pt idx="8">
                <c:v>3470</c:v>
              </c:pt>
              <c:pt idx="9">
                <c:v>3837</c:v>
              </c:pt>
              <c:pt idx="10">
                <c:v>3431</c:v>
              </c:pt>
              <c:pt idx="11">
                <c:v>2394</c:v>
              </c:pt>
            </c:numLit>
          </c:val>
          <c:extLst>
            <c:ext xmlns:c16="http://schemas.microsoft.com/office/drawing/2014/chart" uri="{C3380CC4-5D6E-409C-BE32-E72D297353CC}">
              <c16:uniqueId val="{0000000B-E7BC-48C7-BB1B-BAFCC33F7BEF}"/>
            </c:ext>
          </c:extLst>
        </c:ser>
        <c:ser>
          <c:idx val="4"/>
          <c:order val="12"/>
          <c:tx>
            <c:v>2006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4167</c:v>
              </c:pt>
              <c:pt idx="1">
                <c:v>4223</c:v>
              </c:pt>
              <c:pt idx="2">
                <c:v>5832</c:v>
              </c:pt>
              <c:pt idx="3">
                <c:v>5507</c:v>
              </c:pt>
              <c:pt idx="4">
                <c:v>5822</c:v>
              </c:pt>
              <c:pt idx="5">
                <c:v>4911</c:v>
              </c:pt>
              <c:pt idx="6">
                <c:v>4059</c:v>
              </c:pt>
              <c:pt idx="7">
                <c:v>2801</c:v>
              </c:pt>
              <c:pt idx="8">
                <c:v>3241</c:v>
              </c:pt>
              <c:pt idx="9">
                <c:v>4018</c:v>
              </c:pt>
              <c:pt idx="10">
                <c:v>3730</c:v>
              </c:pt>
              <c:pt idx="11">
                <c:v>2521</c:v>
              </c:pt>
            </c:numLit>
          </c:val>
          <c:extLst>
            <c:ext xmlns:c16="http://schemas.microsoft.com/office/drawing/2014/chart" uri="{C3380CC4-5D6E-409C-BE32-E72D297353CC}">
              <c16:uniqueId val="{0000000C-E7BC-48C7-BB1B-BAFCC33F7BEF}"/>
            </c:ext>
          </c:extLst>
        </c:ser>
        <c:ser>
          <c:idx val="0"/>
          <c:order val="13"/>
          <c:tx>
            <c:v>2007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3908</c:v>
              </c:pt>
              <c:pt idx="1">
                <c:v>4506</c:v>
              </c:pt>
              <c:pt idx="2">
                <c:v>6007</c:v>
              </c:pt>
              <c:pt idx="3">
                <c:v>5612</c:v>
              </c:pt>
              <c:pt idx="4">
                <c:v>4598</c:v>
              </c:pt>
              <c:pt idx="5">
                <c:v>4621</c:v>
              </c:pt>
              <c:pt idx="6">
                <c:v>4231</c:v>
              </c:pt>
              <c:pt idx="7">
                <c:v>2929</c:v>
              </c:pt>
              <c:pt idx="8">
                <c:v>3483</c:v>
              </c:pt>
              <c:pt idx="9">
                <c:v>4688</c:v>
              </c:pt>
              <c:pt idx="10">
                <c:v>3823</c:v>
              </c:pt>
              <c:pt idx="11">
                <c:v>2926</c:v>
              </c:pt>
            </c:numLit>
          </c:val>
          <c:extLst>
            <c:ext xmlns:c16="http://schemas.microsoft.com/office/drawing/2014/chart" uri="{C3380CC4-5D6E-409C-BE32-E72D297353CC}">
              <c16:uniqueId val="{0000000D-E7BC-48C7-BB1B-BAFCC33F7BEF}"/>
            </c:ext>
          </c:extLst>
        </c:ser>
        <c:ser>
          <c:idx val="5"/>
          <c:order val="14"/>
          <c:tx>
            <c:v>2008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3982</c:v>
              </c:pt>
              <c:pt idx="1">
                <c:v>4152</c:v>
              </c:pt>
              <c:pt idx="2">
                <c:v>5355</c:v>
              </c:pt>
              <c:pt idx="3">
                <c:v>6419</c:v>
              </c:pt>
              <c:pt idx="4">
                <c:v>5092</c:v>
              </c:pt>
              <c:pt idx="5">
                <c:v>4902</c:v>
              </c:pt>
              <c:pt idx="6">
                <c:v>4811</c:v>
              </c:pt>
              <c:pt idx="7">
                <c:v>2918</c:v>
              </c:pt>
              <c:pt idx="8">
                <c:v>4053</c:v>
              </c:pt>
              <c:pt idx="9">
                <c:v>4488</c:v>
              </c:pt>
              <c:pt idx="10">
                <c:v>3426</c:v>
              </c:pt>
              <c:pt idx="11">
                <c:v>2761</c:v>
              </c:pt>
            </c:numLit>
          </c:val>
          <c:extLst>
            <c:ext xmlns:c16="http://schemas.microsoft.com/office/drawing/2014/chart" uri="{C3380CC4-5D6E-409C-BE32-E72D297353CC}">
              <c16:uniqueId val="{0000000E-E7BC-48C7-BB1B-BAFCC33F7BEF}"/>
            </c:ext>
          </c:extLst>
        </c:ser>
        <c:ser>
          <c:idx val="6"/>
          <c:order val="15"/>
          <c:tx>
            <c:v>2009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3157</c:v>
              </c:pt>
              <c:pt idx="1">
                <c:v>4165</c:v>
              </c:pt>
              <c:pt idx="2">
                <c:v>4768</c:v>
              </c:pt>
              <c:pt idx="3">
                <c:v>5875</c:v>
              </c:pt>
              <c:pt idx="4">
                <c:v>4479</c:v>
              </c:pt>
              <c:pt idx="5">
                <c:v>4028</c:v>
              </c:pt>
              <c:pt idx="6">
                <c:v>4317</c:v>
              </c:pt>
              <c:pt idx="7">
                <c:v>2579</c:v>
              </c:pt>
              <c:pt idx="8">
                <c:v>3494</c:v>
              </c:pt>
              <c:pt idx="9">
                <c:v>4301</c:v>
              </c:pt>
              <c:pt idx="10">
                <c:v>3302</c:v>
              </c:pt>
              <c:pt idx="11">
                <c:v>2800</c:v>
              </c:pt>
            </c:numLit>
          </c:val>
          <c:extLst>
            <c:ext xmlns:c16="http://schemas.microsoft.com/office/drawing/2014/chart" uri="{C3380CC4-5D6E-409C-BE32-E72D297353CC}">
              <c16:uniqueId val="{0000000F-E7BC-48C7-BB1B-BAFCC33F7BEF}"/>
            </c:ext>
          </c:extLst>
        </c:ser>
        <c:ser>
          <c:idx val="7"/>
          <c:order val="16"/>
          <c:tx>
            <c:v>2010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2"/>
              <c:pt idx="0">
                <c:v>3536</c:v>
              </c:pt>
              <c:pt idx="1">
                <c:v>4081</c:v>
              </c:pt>
              <c:pt idx="2">
                <c:v>5806</c:v>
              </c:pt>
              <c:pt idx="3">
                <c:v>5941</c:v>
              </c:pt>
              <c:pt idx="4">
                <c:v>5158</c:v>
              </c:pt>
              <c:pt idx="5">
                <c:v>5155</c:v>
              </c:pt>
              <c:pt idx="6">
                <c:v>4434</c:v>
              </c:pt>
              <c:pt idx="7">
                <c:v>2538</c:v>
              </c:pt>
              <c:pt idx="8">
                <c:v>3297</c:v>
              </c:pt>
              <c:pt idx="9">
                <c:v>3832</c:v>
              </c:pt>
              <c:pt idx="10">
                <c:v>3445</c:v>
              </c:pt>
              <c:pt idx="11">
                <c:v>2503</c:v>
              </c:pt>
            </c:numLit>
          </c:val>
          <c:extLst>
            <c:ext xmlns:c16="http://schemas.microsoft.com/office/drawing/2014/chart" uri="{C3380CC4-5D6E-409C-BE32-E72D297353CC}">
              <c16:uniqueId val="{00000010-E7BC-48C7-BB1B-BAFCC33F7BEF}"/>
            </c:ext>
          </c:extLst>
        </c:ser>
        <c:ser>
          <c:idx val="8"/>
          <c:order val="17"/>
          <c:tx>
            <c:v>2011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Janvier</c:v>
              </c:pt>
              <c:pt idx="1">
                <c:v>Février</c:v>
              </c:pt>
              <c:pt idx="2">
                <c:v>Mars</c:v>
              </c:pt>
              <c:pt idx="3">
                <c:v>Avril</c:v>
              </c:pt>
              <c:pt idx="4">
                <c:v>Mai</c:v>
              </c:pt>
              <c:pt idx="5">
                <c:v>Juin</c:v>
              </c:pt>
              <c:pt idx="6">
                <c:v>Juillet</c:v>
              </c:pt>
              <c:pt idx="7">
                <c:v>Août</c:v>
              </c:pt>
              <c:pt idx="8">
                <c:v>Septembre</c:v>
              </c:pt>
              <c:pt idx="9">
                <c:v>Octobre</c:v>
              </c:pt>
              <c:pt idx="10">
                <c:v>Novembre</c:v>
              </c:pt>
              <c:pt idx="11">
                <c:v>Decembre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E7BC-48C7-BB1B-BAFCC33F7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85184"/>
        <c:axId val="75486720"/>
      </c:barChart>
      <c:catAx>
        <c:axId val="754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tisSansSerif"/>
                <a:ea typeface="RotisSansSerif"/>
                <a:cs typeface="RotisSansSerif"/>
              </a:defRPr>
            </a:pPr>
            <a:endParaRPr lang="fr-FR"/>
          </a:p>
        </c:txPr>
        <c:crossAx val="7548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48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tisSansSerif"/>
                <a:ea typeface="RotisSansSerif"/>
                <a:cs typeface="RotisSansSerif"/>
              </a:defRPr>
            </a:pPr>
            <a:endParaRPr lang="fr-FR"/>
          </a:p>
        </c:txPr>
        <c:crossAx val="75485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9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RotisSansSerif"/>
              <a:ea typeface="RotisSansSerif"/>
              <a:cs typeface="RotisSansSerif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New registration of passenger cars and new commercial vehicules on a monthly basis for the years 2019 - 2023</a:t>
            </a:r>
          </a:p>
        </c:rich>
      </c:tx>
      <c:layout>
        <c:manualLayout>
          <c:xMode val="edge"/>
          <c:yMode val="edge"/>
          <c:x val="0.11715091336474508"/>
          <c:y val="1.76211093419416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364692365261566E-2"/>
          <c:y val="0.20578631972078759"/>
          <c:w val="0.86409364492089102"/>
          <c:h val="0.63342173090253651"/>
        </c:manualLayout>
      </c:layout>
      <c:barChart>
        <c:barDir val="col"/>
        <c:grouping val="clustered"/>
        <c:varyColors val="0"/>
        <c:ser>
          <c:idx val="8"/>
          <c:order val="0"/>
          <c:tx>
            <c:v>2019</c:v>
          </c:tx>
          <c:spPr>
            <a:solidFill>
              <a:srgbClr val="FFA500"/>
            </a:solidFill>
          </c:spPr>
          <c:invertIfNegative val="0"/>
          <c:val>
            <c:numRef>
              <c:f>'Nouvelles Immatriculations'!$B$49:$M$49</c:f>
              <c:numCache>
                <c:formatCode>#,##0____</c:formatCode>
                <c:ptCount val="12"/>
                <c:pt idx="0">
                  <c:v>4205</c:v>
                </c:pt>
                <c:pt idx="1">
                  <c:v>5041</c:v>
                </c:pt>
                <c:pt idx="2">
                  <c:v>5621</c:v>
                </c:pt>
                <c:pt idx="3">
                  <c:v>5642</c:v>
                </c:pt>
                <c:pt idx="4">
                  <c:v>5415</c:v>
                </c:pt>
                <c:pt idx="5">
                  <c:v>5199</c:v>
                </c:pt>
                <c:pt idx="6">
                  <c:v>4796</c:v>
                </c:pt>
                <c:pt idx="7">
                  <c:v>3811</c:v>
                </c:pt>
                <c:pt idx="8">
                  <c:v>3308</c:v>
                </c:pt>
                <c:pt idx="9">
                  <c:v>4891</c:v>
                </c:pt>
                <c:pt idx="10">
                  <c:v>3952</c:v>
                </c:pt>
                <c:pt idx="11">
                  <c:v>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3-4340-AC78-23A44680AD37}"/>
            </c:ext>
          </c:extLst>
        </c:ser>
        <c:ser>
          <c:idx val="9"/>
          <c:order val="1"/>
          <c:tx>
            <c:v>2020</c:v>
          </c:tx>
          <c:spPr>
            <a:solidFill>
              <a:srgbClr val="FDC300"/>
            </a:solidFill>
          </c:spPr>
          <c:invertIfNegative val="0"/>
          <c:val>
            <c:numRef>
              <c:f>'Nouvelles Immatriculations'!$B$50:$M$50</c:f>
              <c:numCache>
                <c:formatCode>#,##0____</c:formatCode>
                <c:ptCount val="12"/>
                <c:pt idx="0">
                  <c:v>4319</c:v>
                </c:pt>
                <c:pt idx="1">
                  <c:v>4795</c:v>
                </c:pt>
                <c:pt idx="2">
                  <c:v>2798</c:v>
                </c:pt>
                <c:pt idx="3">
                  <c:v>1192</c:v>
                </c:pt>
                <c:pt idx="4">
                  <c:v>3041</c:v>
                </c:pt>
                <c:pt idx="5">
                  <c:v>4648</c:v>
                </c:pt>
                <c:pt idx="6">
                  <c:v>5509</c:v>
                </c:pt>
                <c:pt idx="7">
                  <c:v>3671</c:v>
                </c:pt>
                <c:pt idx="8">
                  <c:v>4073</c:v>
                </c:pt>
                <c:pt idx="9">
                  <c:v>3980</c:v>
                </c:pt>
                <c:pt idx="10">
                  <c:v>3808</c:v>
                </c:pt>
                <c:pt idx="11">
                  <c:v>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3-4340-AC78-23A44680AD37}"/>
            </c:ext>
          </c:extLst>
        </c:ser>
        <c:ser>
          <c:idx val="0"/>
          <c:order val="2"/>
          <c:tx>
            <c:v>2021</c:v>
          </c:tx>
          <c:spPr>
            <a:solidFill>
              <a:srgbClr val="FFD967"/>
            </a:solidFill>
          </c:spPr>
          <c:invertIfNegative val="0"/>
          <c:val>
            <c:numRef>
              <c:f>'Nouvelles Immatriculations'!$B$51:$M$51</c:f>
              <c:numCache>
                <c:formatCode>#,##0____</c:formatCode>
                <c:ptCount val="12"/>
                <c:pt idx="0">
                  <c:v>3747</c:v>
                </c:pt>
                <c:pt idx="1">
                  <c:v>3742</c:v>
                </c:pt>
                <c:pt idx="2">
                  <c:v>4967</c:v>
                </c:pt>
                <c:pt idx="3">
                  <c:v>4327</c:v>
                </c:pt>
                <c:pt idx="4">
                  <c:v>4033</c:v>
                </c:pt>
                <c:pt idx="5">
                  <c:v>4471</c:v>
                </c:pt>
                <c:pt idx="6">
                  <c:v>3984</c:v>
                </c:pt>
                <c:pt idx="7">
                  <c:v>2792</c:v>
                </c:pt>
                <c:pt idx="8">
                  <c:v>2948</c:v>
                </c:pt>
                <c:pt idx="9">
                  <c:v>2952</c:v>
                </c:pt>
                <c:pt idx="10">
                  <c:v>3177</c:v>
                </c:pt>
                <c:pt idx="11">
                  <c:v>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43-4340-AC78-23A44680AD37}"/>
            </c:ext>
          </c:extLst>
        </c:ser>
        <c:ser>
          <c:idx val="1"/>
          <c:order val="3"/>
          <c:tx>
            <c:v>2022</c:v>
          </c:tx>
          <c:spPr>
            <a:solidFill>
              <a:srgbClr val="FFE5A8"/>
            </a:solidFill>
          </c:spPr>
          <c:invertIfNegative val="0"/>
          <c:val>
            <c:numRef>
              <c:f>'Nouvelles Immatriculations'!$B$52:$M$52</c:f>
              <c:numCache>
                <c:formatCode>#,##0____</c:formatCode>
                <c:ptCount val="12"/>
                <c:pt idx="0">
                  <c:v>3300</c:v>
                </c:pt>
                <c:pt idx="1">
                  <c:v>3709</c:v>
                </c:pt>
                <c:pt idx="2">
                  <c:v>4338</c:v>
                </c:pt>
                <c:pt idx="3">
                  <c:v>3341</c:v>
                </c:pt>
                <c:pt idx="4">
                  <c:v>3534</c:v>
                </c:pt>
                <c:pt idx="5">
                  <c:v>3590</c:v>
                </c:pt>
                <c:pt idx="6">
                  <c:v>3721</c:v>
                </c:pt>
                <c:pt idx="7">
                  <c:v>2968</c:v>
                </c:pt>
                <c:pt idx="8">
                  <c:v>3572</c:v>
                </c:pt>
                <c:pt idx="9">
                  <c:v>3465</c:v>
                </c:pt>
                <c:pt idx="10">
                  <c:v>3435</c:v>
                </c:pt>
                <c:pt idx="11">
                  <c:v>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43-4340-AC78-23A44680AD37}"/>
            </c:ext>
          </c:extLst>
        </c:ser>
        <c:ser>
          <c:idx val="2"/>
          <c:order val="4"/>
          <c:tx>
            <c:v>2023</c:v>
          </c:tx>
          <c:spPr>
            <a:solidFill>
              <a:srgbClr val="AC6D00"/>
            </a:solidFill>
          </c:spPr>
          <c:invertIfNegative val="0"/>
          <c:val>
            <c:numRef>
              <c:f>'Nouvelles Immatriculations'!$B$53:$M$53</c:f>
              <c:numCache>
                <c:formatCode>#,##0____</c:formatCode>
                <c:ptCount val="12"/>
                <c:pt idx="0">
                  <c:v>3726</c:v>
                </c:pt>
                <c:pt idx="1">
                  <c:v>4177</c:v>
                </c:pt>
                <c:pt idx="2">
                  <c:v>5246</c:v>
                </c:pt>
                <c:pt idx="3">
                  <c:v>4176</c:v>
                </c:pt>
                <c:pt idx="4">
                  <c:v>4402</c:v>
                </c:pt>
                <c:pt idx="5">
                  <c:v>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5-434A-A479-23B0C3070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10528"/>
        <c:axId val="75512064"/>
      </c:barChart>
      <c:catAx>
        <c:axId val="755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5512064"/>
        <c:crosses val="autoZero"/>
        <c:auto val="0"/>
        <c:lblAlgn val="ctr"/>
        <c:lblOffset val="100"/>
        <c:noMultiLvlLbl val="0"/>
      </c:catAx>
      <c:valAx>
        <c:axId val="75512064"/>
        <c:scaling>
          <c:orientation val="minMax"/>
          <c:max val="6000"/>
          <c:min val="0"/>
        </c:scaling>
        <c:delete val="0"/>
        <c:axPos val="l"/>
        <c:majorGridlines/>
        <c:numFmt formatCode="#,##0____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755105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5.png"/><Relationship Id="rId4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</xdr:colOff>
      <xdr:row>0</xdr:row>
      <xdr:rowOff>0</xdr:rowOff>
    </xdr:from>
    <xdr:to>
      <xdr:col>1</xdr:col>
      <xdr:colOff>545360</xdr:colOff>
      <xdr:row>5</xdr:row>
      <xdr:rowOff>1425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" y="0"/>
          <a:ext cx="2529100" cy="1183340"/>
        </a:xfrm>
        <a:prstGeom prst="rect">
          <a:avLst/>
        </a:prstGeom>
      </xdr:spPr>
    </xdr:pic>
    <xdr:clientData/>
  </xdr:twoCellAnchor>
  <xdr:twoCellAnchor editAs="oneCell">
    <xdr:from>
      <xdr:col>14</xdr:col>
      <xdr:colOff>548640</xdr:colOff>
      <xdr:row>417</xdr:row>
      <xdr:rowOff>50800</xdr:rowOff>
    </xdr:from>
    <xdr:to>
      <xdr:col>16</xdr:col>
      <xdr:colOff>7620</xdr:colOff>
      <xdr:row>418</xdr:row>
      <xdr:rowOff>146679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6080" y="17942560"/>
          <a:ext cx="1150620" cy="25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1329" y="12403397"/>
          <a:ext cx="1154547" cy="25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1329" y="12403397"/>
          <a:ext cx="1154547" cy="25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1329" y="12403397"/>
          <a:ext cx="1154547" cy="25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1329" y="12403397"/>
          <a:ext cx="1154547" cy="25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1329" y="12403397"/>
          <a:ext cx="1154547" cy="252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82550</xdr:rowOff>
    </xdr:from>
    <xdr:to>
      <xdr:col>0</xdr:col>
      <xdr:colOff>1238673</xdr:colOff>
      <xdr:row>1</xdr:row>
      <xdr:rowOff>132288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550"/>
          <a:ext cx="1162473" cy="24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82550</xdr:rowOff>
    </xdr:from>
    <xdr:to>
      <xdr:col>0</xdr:col>
      <xdr:colOff>1238673</xdr:colOff>
      <xdr:row>1</xdr:row>
      <xdr:rowOff>132288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550"/>
          <a:ext cx="1162473" cy="249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2529100</xdr:colOff>
      <xdr:row>4</xdr:row>
      <xdr:rowOff>126700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29100" cy="1183340"/>
        </a:xfrm>
        <a:prstGeom prst="rect">
          <a:avLst/>
        </a:prstGeom>
      </xdr:spPr>
    </xdr:pic>
    <xdr:clientData/>
  </xdr:twoCellAnchor>
  <xdr:twoCellAnchor editAs="oneCell">
    <xdr:from>
      <xdr:col>14</xdr:col>
      <xdr:colOff>640080</xdr:colOff>
      <xdr:row>417</xdr:row>
      <xdr:rowOff>111760</xdr:rowOff>
    </xdr:from>
    <xdr:to>
      <xdr:col>15</xdr:col>
      <xdr:colOff>967740</xdr:colOff>
      <xdr:row>419</xdr:row>
      <xdr:rowOff>4442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18003520"/>
          <a:ext cx="1150620" cy="25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533400</xdr:colOff>
      <xdr:row>54</xdr:row>
      <xdr:rowOff>25400</xdr:rowOff>
    </xdr:from>
    <xdr:to>
      <xdr:col>13</xdr:col>
      <xdr:colOff>891540</xdr:colOff>
      <xdr:row>55</xdr:row>
      <xdr:rowOff>73023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6200" y="11760200"/>
          <a:ext cx="1132840" cy="25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684953</xdr:colOff>
      <xdr:row>53</xdr:row>
      <xdr:rowOff>11007</xdr:rowOff>
    </xdr:from>
    <xdr:to>
      <xdr:col>14</xdr:col>
      <xdr:colOff>5503</xdr:colOff>
      <xdr:row>54</xdr:row>
      <xdr:rowOff>58628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4953" y="12270740"/>
          <a:ext cx="1208617" cy="242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0</xdr:rowOff>
    </xdr:from>
    <xdr:to>
      <xdr:col>17</xdr:col>
      <xdr:colOff>504825</xdr:colOff>
      <xdr:row>0</xdr:row>
      <xdr:rowOff>0</xdr:rowOff>
    </xdr:to>
    <xdr:pic>
      <xdr:nvPicPr>
        <xdr:cNvPr id="3628" name="Picture 7" descr="state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504825</xdr:colOff>
      <xdr:row>0</xdr:row>
      <xdr:rowOff>0</xdr:rowOff>
    </xdr:to>
    <xdr:graphicFrame macro="">
      <xdr:nvGraphicFramePr>
        <xdr:cNvPr id="362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3</xdr:row>
      <xdr:rowOff>152400</xdr:rowOff>
    </xdr:from>
    <xdr:to>
      <xdr:col>15</xdr:col>
      <xdr:colOff>476250</xdr:colOff>
      <xdr:row>36</xdr:row>
      <xdr:rowOff>123825</xdr:rowOff>
    </xdr:to>
    <xdr:graphicFrame macro="">
      <xdr:nvGraphicFramePr>
        <xdr:cNvPr id="3631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213360</xdr:colOff>
      <xdr:row>38</xdr:row>
      <xdr:rowOff>0</xdr:rowOff>
    </xdr:from>
    <xdr:to>
      <xdr:col>15</xdr:col>
      <xdr:colOff>457200</xdr:colOff>
      <xdr:row>39</xdr:row>
      <xdr:rowOff>19855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7757160"/>
          <a:ext cx="868680" cy="19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0</xdr:rowOff>
    </xdr:from>
    <xdr:to>
      <xdr:col>17</xdr:col>
      <xdr:colOff>504825</xdr:colOff>
      <xdr:row>0</xdr:row>
      <xdr:rowOff>0</xdr:rowOff>
    </xdr:to>
    <xdr:pic>
      <xdr:nvPicPr>
        <xdr:cNvPr id="372817" name="Picture 7" descr="state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504825</xdr:colOff>
      <xdr:row>0</xdr:row>
      <xdr:rowOff>0</xdr:rowOff>
    </xdr:to>
    <xdr:graphicFrame macro="">
      <xdr:nvGraphicFramePr>
        <xdr:cNvPr id="37281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</xdr:row>
      <xdr:rowOff>142875</xdr:rowOff>
    </xdr:from>
    <xdr:to>
      <xdr:col>15</xdr:col>
      <xdr:colOff>447675</xdr:colOff>
      <xdr:row>36</xdr:row>
      <xdr:rowOff>114300</xdr:rowOff>
    </xdr:to>
    <xdr:graphicFrame macro="">
      <xdr:nvGraphicFramePr>
        <xdr:cNvPr id="37282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80010</xdr:colOff>
      <xdr:row>37</xdr:row>
      <xdr:rowOff>121920</xdr:rowOff>
    </xdr:from>
    <xdr:to>
      <xdr:col>15</xdr:col>
      <xdr:colOff>339090</xdr:colOff>
      <xdr:row>38</xdr:row>
      <xdr:rowOff>149395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4410" y="6438900"/>
          <a:ext cx="868680" cy="195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294640</xdr:colOff>
      <xdr:row>65</xdr:row>
      <xdr:rowOff>142240</xdr:rowOff>
    </xdr:from>
    <xdr:to>
      <xdr:col>25</xdr:col>
      <xdr:colOff>124459</xdr:colOff>
      <xdr:row>67</xdr:row>
      <xdr:rowOff>3095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9120" y="14478000"/>
          <a:ext cx="1150620" cy="258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294640</xdr:colOff>
      <xdr:row>65</xdr:row>
      <xdr:rowOff>142240</xdr:rowOff>
    </xdr:from>
    <xdr:to>
      <xdr:col>24</xdr:col>
      <xdr:colOff>1134109</xdr:colOff>
      <xdr:row>67</xdr:row>
      <xdr:rowOff>3095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4440" y="13064490"/>
          <a:ext cx="1169669" cy="254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187729</xdr:colOff>
      <xdr:row>62</xdr:row>
      <xdr:rowOff>52647</xdr:rowOff>
    </xdr:from>
    <xdr:to>
      <xdr:col>24</xdr:col>
      <xdr:colOff>1012076</xdr:colOff>
      <xdr:row>63</xdr:row>
      <xdr:rowOff>107889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4093" y="12371647"/>
          <a:ext cx="1159164" cy="25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istiques.public.lu/en/methodology/methodes/enterprises/Transports/immatriculations/index.html" TargetMode="External"/><Relationship Id="rId1" Type="http://schemas.openxmlformats.org/officeDocument/2006/relationships/hyperlink" Target="http://www.statistiques.public.lu/fr/methodologie/methodes/entreprises/Transports/immatriculations/index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showGridLines="0" showRowColHeaders="0" tabSelected="1" zoomScale="90" zoomScaleNormal="90" workbookViewId="0">
      <selection activeCell="B1" sqref="B1:C2"/>
    </sheetView>
  </sheetViews>
  <sheetFormatPr defaultRowHeight="12.75" x14ac:dyDescent="0.2"/>
  <cols>
    <col min="1" max="1" width="1.42578125" style="13" customWidth="1"/>
    <col min="2" max="2" width="26.7109375" style="13" customWidth="1"/>
    <col min="3" max="3" width="59.7109375" style="13" customWidth="1"/>
    <col min="4" max="4" width="2" style="13" customWidth="1"/>
    <col min="5" max="5" width="25.7109375" style="13" customWidth="1"/>
    <col min="6" max="6" width="55" style="13" customWidth="1"/>
    <col min="7" max="7" width="2.42578125" style="13" customWidth="1"/>
    <col min="8" max="8" width="44.7109375" style="13" customWidth="1"/>
    <col min="9" max="9" width="14" style="13" customWidth="1"/>
    <col min="10" max="10" width="4.28515625" style="13" customWidth="1"/>
    <col min="11" max="252" width="8.85546875" style="13"/>
    <col min="253" max="253" width="27.7109375" style="13" customWidth="1"/>
    <col min="254" max="254" width="127.7109375" style="13" customWidth="1"/>
    <col min="255" max="256" width="8.85546875" style="13"/>
    <col min="257" max="257" width="1.42578125" style="13" customWidth="1"/>
    <col min="258" max="258" width="22.28515625" style="13" customWidth="1"/>
    <col min="259" max="259" width="59.7109375" style="13" customWidth="1"/>
    <col min="260" max="260" width="1.28515625" style="13" customWidth="1"/>
    <col min="261" max="261" width="25.7109375" style="13" customWidth="1"/>
    <col min="262" max="262" width="55" style="13" customWidth="1"/>
    <col min="263" max="263" width="2.42578125" style="13" customWidth="1"/>
    <col min="264" max="264" width="44.7109375" style="13" customWidth="1"/>
    <col min="265" max="265" width="14" style="13" customWidth="1"/>
    <col min="266" max="266" width="4.28515625" style="13" customWidth="1"/>
    <col min="267" max="508" width="8.85546875" style="13"/>
    <col min="509" max="509" width="27.7109375" style="13" customWidth="1"/>
    <col min="510" max="510" width="127.7109375" style="13" customWidth="1"/>
    <col min="511" max="512" width="8.85546875" style="13"/>
    <col min="513" max="513" width="1.42578125" style="13" customWidth="1"/>
    <col min="514" max="514" width="22.28515625" style="13" customWidth="1"/>
    <col min="515" max="515" width="59.7109375" style="13" customWidth="1"/>
    <col min="516" max="516" width="1.28515625" style="13" customWidth="1"/>
    <col min="517" max="517" width="25.7109375" style="13" customWidth="1"/>
    <col min="518" max="518" width="55" style="13" customWidth="1"/>
    <col min="519" max="519" width="2.42578125" style="13" customWidth="1"/>
    <col min="520" max="520" width="44.7109375" style="13" customWidth="1"/>
    <col min="521" max="521" width="14" style="13" customWidth="1"/>
    <col min="522" max="522" width="4.28515625" style="13" customWidth="1"/>
    <col min="523" max="764" width="8.85546875" style="13"/>
    <col min="765" max="765" width="27.7109375" style="13" customWidth="1"/>
    <col min="766" max="766" width="127.7109375" style="13" customWidth="1"/>
    <col min="767" max="768" width="8.85546875" style="13"/>
    <col min="769" max="769" width="1.42578125" style="13" customWidth="1"/>
    <col min="770" max="770" width="22.28515625" style="13" customWidth="1"/>
    <col min="771" max="771" width="59.7109375" style="13" customWidth="1"/>
    <col min="772" max="772" width="1.28515625" style="13" customWidth="1"/>
    <col min="773" max="773" width="25.7109375" style="13" customWidth="1"/>
    <col min="774" max="774" width="55" style="13" customWidth="1"/>
    <col min="775" max="775" width="2.42578125" style="13" customWidth="1"/>
    <col min="776" max="776" width="44.7109375" style="13" customWidth="1"/>
    <col min="777" max="777" width="14" style="13" customWidth="1"/>
    <col min="778" max="778" width="4.28515625" style="13" customWidth="1"/>
    <col min="779" max="1020" width="8.85546875" style="13"/>
    <col min="1021" max="1021" width="27.7109375" style="13" customWidth="1"/>
    <col min="1022" max="1022" width="127.7109375" style="13" customWidth="1"/>
    <col min="1023" max="1024" width="8.85546875" style="13"/>
    <col min="1025" max="1025" width="1.42578125" style="13" customWidth="1"/>
    <col min="1026" max="1026" width="22.28515625" style="13" customWidth="1"/>
    <col min="1027" max="1027" width="59.7109375" style="13" customWidth="1"/>
    <col min="1028" max="1028" width="1.28515625" style="13" customWidth="1"/>
    <col min="1029" max="1029" width="25.7109375" style="13" customWidth="1"/>
    <col min="1030" max="1030" width="55" style="13" customWidth="1"/>
    <col min="1031" max="1031" width="2.42578125" style="13" customWidth="1"/>
    <col min="1032" max="1032" width="44.7109375" style="13" customWidth="1"/>
    <col min="1033" max="1033" width="14" style="13" customWidth="1"/>
    <col min="1034" max="1034" width="4.28515625" style="13" customWidth="1"/>
    <col min="1035" max="1276" width="8.85546875" style="13"/>
    <col min="1277" max="1277" width="27.7109375" style="13" customWidth="1"/>
    <col min="1278" max="1278" width="127.7109375" style="13" customWidth="1"/>
    <col min="1279" max="1280" width="8.85546875" style="13"/>
    <col min="1281" max="1281" width="1.42578125" style="13" customWidth="1"/>
    <col min="1282" max="1282" width="22.28515625" style="13" customWidth="1"/>
    <col min="1283" max="1283" width="59.7109375" style="13" customWidth="1"/>
    <col min="1284" max="1284" width="1.28515625" style="13" customWidth="1"/>
    <col min="1285" max="1285" width="25.7109375" style="13" customWidth="1"/>
    <col min="1286" max="1286" width="55" style="13" customWidth="1"/>
    <col min="1287" max="1287" width="2.42578125" style="13" customWidth="1"/>
    <col min="1288" max="1288" width="44.7109375" style="13" customWidth="1"/>
    <col min="1289" max="1289" width="14" style="13" customWidth="1"/>
    <col min="1290" max="1290" width="4.28515625" style="13" customWidth="1"/>
    <col min="1291" max="1532" width="8.85546875" style="13"/>
    <col min="1533" max="1533" width="27.7109375" style="13" customWidth="1"/>
    <col min="1534" max="1534" width="127.7109375" style="13" customWidth="1"/>
    <col min="1535" max="1536" width="8.85546875" style="13"/>
    <col min="1537" max="1537" width="1.42578125" style="13" customWidth="1"/>
    <col min="1538" max="1538" width="22.28515625" style="13" customWidth="1"/>
    <col min="1539" max="1539" width="59.7109375" style="13" customWidth="1"/>
    <col min="1540" max="1540" width="1.28515625" style="13" customWidth="1"/>
    <col min="1541" max="1541" width="25.7109375" style="13" customWidth="1"/>
    <col min="1542" max="1542" width="55" style="13" customWidth="1"/>
    <col min="1543" max="1543" width="2.42578125" style="13" customWidth="1"/>
    <col min="1544" max="1544" width="44.7109375" style="13" customWidth="1"/>
    <col min="1545" max="1545" width="14" style="13" customWidth="1"/>
    <col min="1546" max="1546" width="4.28515625" style="13" customWidth="1"/>
    <col min="1547" max="1788" width="8.85546875" style="13"/>
    <col min="1789" max="1789" width="27.7109375" style="13" customWidth="1"/>
    <col min="1790" max="1790" width="127.7109375" style="13" customWidth="1"/>
    <col min="1791" max="1792" width="8.85546875" style="13"/>
    <col min="1793" max="1793" width="1.42578125" style="13" customWidth="1"/>
    <col min="1794" max="1794" width="22.28515625" style="13" customWidth="1"/>
    <col min="1795" max="1795" width="59.7109375" style="13" customWidth="1"/>
    <col min="1796" max="1796" width="1.28515625" style="13" customWidth="1"/>
    <col min="1797" max="1797" width="25.7109375" style="13" customWidth="1"/>
    <col min="1798" max="1798" width="55" style="13" customWidth="1"/>
    <col min="1799" max="1799" width="2.42578125" style="13" customWidth="1"/>
    <col min="1800" max="1800" width="44.7109375" style="13" customWidth="1"/>
    <col min="1801" max="1801" width="14" style="13" customWidth="1"/>
    <col min="1802" max="1802" width="4.28515625" style="13" customWidth="1"/>
    <col min="1803" max="2044" width="8.85546875" style="13"/>
    <col min="2045" max="2045" width="27.7109375" style="13" customWidth="1"/>
    <col min="2046" max="2046" width="127.7109375" style="13" customWidth="1"/>
    <col min="2047" max="2048" width="8.85546875" style="13"/>
    <col min="2049" max="2049" width="1.42578125" style="13" customWidth="1"/>
    <col min="2050" max="2050" width="22.28515625" style="13" customWidth="1"/>
    <col min="2051" max="2051" width="59.7109375" style="13" customWidth="1"/>
    <col min="2052" max="2052" width="1.28515625" style="13" customWidth="1"/>
    <col min="2053" max="2053" width="25.7109375" style="13" customWidth="1"/>
    <col min="2054" max="2054" width="55" style="13" customWidth="1"/>
    <col min="2055" max="2055" width="2.42578125" style="13" customWidth="1"/>
    <col min="2056" max="2056" width="44.7109375" style="13" customWidth="1"/>
    <col min="2057" max="2057" width="14" style="13" customWidth="1"/>
    <col min="2058" max="2058" width="4.28515625" style="13" customWidth="1"/>
    <col min="2059" max="2300" width="8.85546875" style="13"/>
    <col min="2301" max="2301" width="27.7109375" style="13" customWidth="1"/>
    <col min="2302" max="2302" width="127.7109375" style="13" customWidth="1"/>
    <col min="2303" max="2304" width="8.85546875" style="13"/>
    <col min="2305" max="2305" width="1.42578125" style="13" customWidth="1"/>
    <col min="2306" max="2306" width="22.28515625" style="13" customWidth="1"/>
    <col min="2307" max="2307" width="59.7109375" style="13" customWidth="1"/>
    <col min="2308" max="2308" width="1.28515625" style="13" customWidth="1"/>
    <col min="2309" max="2309" width="25.7109375" style="13" customWidth="1"/>
    <col min="2310" max="2310" width="55" style="13" customWidth="1"/>
    <col min="2311" max="2311" width="2.42578125" style="13" customWidth="1"/>
    <col min="2312" max="2312" width="44.7109375" style="13" customWidth="1"/>
    <col min="2313" max="2313" width="14" style="13" customWidth="1"/>
    <col min="2314" max="2314" width="4.28515625" style="13" customWidth="1"/>
    <col min="2315" max="2556" width="8.85546875" style="13"/>
    <col min="2557" max="2557" width="27.7109375" style="13" customWidth="1"/>
    <col min="2558" max="2558" width="127.7109375" style="13" customWidth="1"/>
    <col min="2559" max="2560" width="8.85546875" style="13"/>
    <col min="2561" max="2561" width="1.42578125" style="13" customWidth="1"/>
    <col min="2562" max="2562" width="22.28515625" style="13" customWidth="1"/>
    <col min="2563" max="2563" width="59.7109375" style="13" customWidth="1"/>
    <col min="2564" max="2564" width="1.28515625" style="13" customWidth="1"/>
    <col min="2565" max="2565" width="25.7109375" style="13" customWidth="1"/>
    <col min="2566" max="2566" width="55" style="13" customWidth="1"/>
    <col min="2567" max="2567" width="2.42578125" style="13" customWidth="1"/>
    <col min="2568" max="2568" width="44.7109375" style="13" customWidth="1"/>
    <col min="2569" max="2569" width="14" style="13" customWidth="1"/>
    <col min="2570" max="2570" width="4.28515625" style="13" customWidth="1"/>
    <col min="2571" max="2812" width="8.85546875" style="13"/>
    <col min="2813" max="2813" width="27.7109375" style="13" customWidth="1"/>
    <col min="2814" max="2814" width="127.7109375" style="13" customWidth="1"/>
    <col min="2815" max="2816" width="8.85546875" style="13"/>
    <col min="2817" max="2817" width="1.42578125" style="13" customWidth="1"/>
    <col min="2818" max="2818" width="22.28515625" style="13" customWidth="1"/>
    <col min="2819" max="2819" width="59.7109375" style="13" customWidth="1"/>
    <col min="2820" max="2820" width="1.28515625" style="13" customWidth="1"/>
    <col min="2821" max="2821" width="25.7109375" style="13" customWidth="1"/>
    <col min="2822" max="2822" width="55" style="13" customWidth="1"/>
    <col min="2823" max="2823" width="2.42578125" style="13" customWidth="1"/>
    <col min="2824" max="2824" width="44.7109375" style="13" customWidth="1"/>
    <col min="2825" max="2825" width="14" style="13" customWidth="1"/>
    <col min="2826" max="2826" width="4.28515625" style="13" customWidth="1"/>
    <col min="2827" max="3068" width="8.85546875" style="13"/>
    <col min="3069" max="3069" width="27.7109375" style="13" customWidth="1"/>
    <col min="3070" max="3070" width="127.7109375" style="13" customWidth="1"/>
    <col min="3071" max="3072" width="8.85546875" style="13"/>
    <col min="3073" max="3073" width="1.42578125" style="13" customWidth="1"/>
    <col min="3074" max="3074" width="22.28515625" style="13" customWidth="1"/>
    <col min="3075" max="3075" width="59.7109375" style="13" customWidth="1"/>
    <col min="3076" max="3076" width="1.28515625" style="13" customWidth="1"/>
    <col min="3077" max="3077" width="25.7109375" style="13" customWidth="1"/>
    <col min="3078" max="3078" width="55" style="13" customWidth="1"/>
    <col min="3079" max="3079" width="2.42578125" style="13" customWidth="1"/>
    <col min="3080" max="3080" width="44.7109375" style="13" customWidth="1"/>
    <col min="3081" max="3081" width="14" style="13" customWidth="1"/>
    <col min="3082" max="3082" width="4.28515625" style="13" customWidth="1"/>
    <col min="3083" max="3324" width="8.85546875" style="13"/>
    <col min="3325" max="3325" width="27.7109375" style="13" customWidth="1"/>
    <col min="3326" max="3326" width="127.7109375" style="13" customWidth="1"/>
    <col min="3327" max="3328" width="8.85546875" style="13"/>
    <col min="3329" max="3329" width="1.42578125" style="13" customWidth="1"/>
    <col min="3330" max="3330" width="22.28515625" style="13" customWidth="1"/>
    <col min="3331" max="3331" width="59.7109375" style="13" customWidth="1"/>
    <col min="3332" max="3332" width="1.28515625" style="13" customWidth="1"/>
    <col min="3333" max="3333" width="25.7109375" style="13" customWidth="1"/>
    <col min="3334" max="3334" width="55" style="13" customWidth="1"/>
    <col min="3335" max="3335" width="2.42578125" style="13" customWidth="1"/>
    <col min="3336" max="3336" width="44.7109375" style="13" customWidth="1"/>
    <col min="3337" max="3337" width="14" style="13" customWidth="1"/>
    <col min="3338" max="3338" width="4.28515625" style="13" customWidth="1"/>
    <col min="3339" max="3580" width="8.85546875" style="13"/>
    <col min="3581" max="3581" width="27.7109375" style="13" customWidth="1"/>
    <col min="3582" max="3582" width="127.7109375" style="13" customWidth="1"/>
    <col min="3583" max="3584" width="8.85546875" style="13"/>
    <col min="3585" max="3585" width="1.42578125" style="13" customWidth="1"/>
    <col min="3586" max="3586" width="22.28515625" style="13" customWidth="1"/>
    <col min="3587" max="3587" width="59.7109375" style="13" customWidth="1"/>
    <col min="3588" max="3588" width="1.28515625" style="13" customWidth="1"/>
    <col min="3589" max="3589" width="25.7109375" style="13" customWidth="1"/>
    <col min="3590" max="3590" width="55" style="13" customWidth="1"/>
    <col min="3591" max="3591" width="2.42578125" style="13" customWidth="1"/>
    <col min="3592" max="3592" width="44.7109375" style="13" customWidth="1"/>
    <col min="3593" max="3593" width="14" style="13" customWidth="1"/>
    <col min="3594" max="3594" width="4.28515625" style="13" customWidth="1"/>
    <col min="3595" max="3836" width="8.85546875" style="13"/>
    <col min="3837" max="3837" width="27.7109375" style="13" customWidth="1"/>
    <col min="3838" max="3838" width="127.7109375" style="13" customWidth="1"/>
    <col min="3839" max="3840" width="8.85546875" style="13"/>
    <col min="3841" max="3841" width="1.42578125" style="13" customWidth="1"/>
    <col min="3842" max="3842" width="22.28515625" style="13" customWidth="1"/>
    <col min="3843" max="3843" width="59.7109375" style="13" customWidth="1"/>
    <col min="3844" max="3844" width="1.28515625" style="13" customWidth="1"/>
    <col min="3845" max="3845" width="25.7109375" style="13" customWidth="1"/>
    <col min="3846" max="3846" width="55" style="13" customWidth="1"/>
    <col min="3847" max="3847" width="2.42578125" style="13" customWidth="1"/>
    <col min="3848" max="3848" width="44.7109375" style="13" customWidth="1"/>
    <col min="3849" max="3849" width="14" style="13" customWidth="1"/>
    <col min="3850" max="3850" width="4.28515625" style="13" customWidth="1"/>
    <col min="3851" max="4092" width="8.85546875" style="13"/>
    <col min="4093" max="4093" width="27.7109375" style="13" customWidth="1"/>
    <col min="4094" max="4094" width="127.7109375" style="13" customWidth="1"/>
    <col min="4095" max="4096" width="8.85546875" style="13"/>
    <col min="4097" max="4097" width="1.42578125" style="13" customWidth="1"/>
    <col min="4098" max="4098" width="22.28515625" style="13" customWidth="1"/>
    <col min="4099" max="4099" width="59.7109375" style="13" customWidth="1"/>
    <col min="4100" max="4100" width="1.28515625" style="13" customWidth="1"/>
    <col min="4101" max="4101" width="25.7109375" style="13" customWidth="1"/>
    <col min="4102" max="4102" width="55" style="13" customWidth="1"/>
    <col min="4103" max="4103" width="2.42578125" style="13" customWidth="1"/>
    <col min="4104" max="4104" width="44.7109375" style="13" customWidth="1"/>
    <col min="4105" max="4105" width="14" style="13" customWidth="1"/>
    <col min="4106" max="4106" width="4.28515625" style="13" customWidth="1"/>
    <col min="4107" max="4348" width="8.85546875" style="13"/>
    <col min="4349" max="4349" width="27.7109375" style="13" customWidth="1"/>
    <col min="4350" max="4350" width="127.7109375" style="13" customWidth="1"/>
    <col min="4351" max="4352" width="8.85546875" style="13"/>
    <col min="4353" max="4353" width="1.42578125" style="13" customWidth="1"/>
    <col min="4354" max="4354" width="22.28515625" style="13" customWidth="1"/>
    <col min="4355" max="4355" width="59.7109375" style="13" customWidth="1"/>
    <col min="4356" max="4356" width="1.28515625" style="13" customWidth="1"/>
    <col min="4357" max="4357" width="25.7109375" style="13" customWidth="1"/>
    <col min="4358" max="4358" width="55" style="13" customWidth="1"/>
    <col min="4359" max="4359" width="2.42578125" style="13" customWidth="1"/>
    <col min="4360" max="4360" width="44.7109375" style="13" customWidth="1"/>
    <col min="4361" max="4361" width="14" style="13" customWidth="1"/>
    <col min="4362" max="4362" width="4.28515625" style="13" customWidth="1"/>
    <col min="4363" max="4604" width="8.85546875" style="13"/>
    <col min="4605" max="4605" width="27.7109375" style="13" customWidth="1"/>
    <col min="4606" max="4606" width="127.7109375" style="13" customWidth="1"/>
    <col min="4607" max="4608" width="8.85546875" style="13"/>
    <col min="4609" max="4609" width="1.42578125" style="13" customWidth="1"/>
    <col min="4610" max="4610" width="22.28515625" style="13" customWidth="1"/>
    <col min="4611" max="4611" width="59.7109375" style="13" customWidth="1"/>
    <col min="4612" max="4612" width="1.28515625" style="13" customWidth="1"/>
    <col min="4613" max="4613" width="25.7109375" style="13" customWidth="1"/>
    <col min="4614" max="4614" width="55" style="13" customWidth="1"/>
    <col min="4615" max="4615" width="2.42578125" style="13" customWidth="1"/>
    <col min="4616" max="4616" width="44.7109375" style="13" customWidth="1"/>
    <col min="4617" max="4617" width="14" style="13" customWidth="1"/>
    <col min="4618" max="4618" width="4.28515625" style="13" customWidth="1"/>
    <col min="4619" max="4860" width="8.85546875" style="13"/>
    <col min="4861" max="4861" width="27.7109375" style="13" customWidth="1"/>
    <col min="4862" max="4862" width="127.7109375" style="13" customWidth="1"/>
    <col min="4863" max="4864" width="8.85546875" style="13"/>
    <col min="4865" max="4865" width="1.42578125" style="13" customWidth="1"/>
    <col min="4866" max="4866" width="22.28515625" style="13" customWidth="1"/>
    <col min="4867" max="4867" width="59.7109375" style="13" customWidth="1"/>
    <col min="4868" max="4868" width="1.28515625" style="13" customWidth="1"/>
    <col min="4869" max="4869" width="25.7109375" style="13" customWidth="1"/>
    <col min="4870" max="4870" width="55" style="13" customWidth="1"/>
    <col min="4871" max="4871" width="2.42578125" style="13" customWidth="1"/>
    <col min="4872" max="4872" width="44.7109375" style="13" customWidth="1"/>
    <col min="4873" max="4873" width="14" style="13" customWidth="1"/>
    <col min="4874" max="4874" width="4.28515625" style="13" customWidth="1"/>
    <col min="4875" max="5116" width="8.85546875" style="13"/>
    <col min="5117" max="5117" width="27.7109375" style="13" customWidth="1"/>
    <col min="5118" max="5118" width="127.7109375" style="13" customWidth="1"/>
    <col min="5119" max="5120" width="8.85546875" style="13"/>
    <col min="5121" max="5121" width="1.42578125" style="13" customWidth="1"/>
    <col min="5122" max="5122" width="22.28515625" style="13" customWidth="1"/>
    <col min="5123" max="5123" width="59.7109375" style="13" customWidth="1"/>
    <col min="5124" max="5124" width="1.28515625" style="13" customWidth="1"/>
    <col min="5125" max="5125" width="25.7109375" style="13" customWidth="1"/>
    <col min="5126" max="5126" width="55" style="13" customWidth="1"/>
    <col min="5127" max="5127" width="2.42578125" style="13" customWidth="1"/>
    <col min="5128" max="5128" width="44.7109375" style="13" customWidth="1"/>
    <col min="5129" max="5129" width="14" style="13" customWidth="1"/>
    <col min="5130" max="5130" width="4.28515625" style="13" customWidth="1"/>
    <col min="5131" max="5372" width="8.85546875" style="13"/>
    <col min="5373" max="5373" width="27.7109375" style="13" customWidth="1"/>
    <col min="5374" max="5374" width="127.7109375" style="13" customWidth="1"/>
    <col min="5375" max="5376" width="8.85546875" style="13"/>
    <col min="5377" max="5377" width="1.42578125" style="13" customWidth="1"/>
    <col min="5378" max="5378" width="22.28515625" style="13" customWidth="1"/>
    <col min="5379" max="5379" width="59.7109375" style="13" customWidth="1"/>
    <col min="5380" max="5380" width="1.28515625" style="13" customWidth="1"/>
    <col min="5381" max="5381" width="25.7109375" style="13" customWidth="1"/>
    <col min="5382" max="5382" width="55" style="13" customWidth="1"/>
    <col min="5383" max="5383" width="2.42578125" style="13" customWidth="1"/>
    <col min="5384" max="5384" width="44.7109375" style="13" customWidth="1"/>
    <col min="5385" max="5385" width="14" style="13" customWidth="1"/>
    <col min="5386" max="5386" width="4.28515625" style="13" customWidth="1"/>
    <col min="5387" max="5628" width="8.85546875" style="13"/>
    <col min="5629" max="5629" width="27.7109375" style="13" customWidth="1"/>
    <col min="5630" max="5630" width="127.7109375" style="13" customWidth="1"/>
    <col min="5631" max="5632" width="8.85546875" style="13"/>
    <col min="5633" max="5633" width="1.42578125" style="13" customWidth="1"/>
    <col min="5634" max="5634" width="22.28515625" style="13" customWidth="1"/>
    <col min="5635" max="5635" width="59.7109375" style="13" customWidth="1"/>
    <col min="5636" max="5636" width="1.28515625" style="13" customWidth="1"/>
    <col min="5637" max="5637" width="25.7109375" style="13" customWidth="1"/>
    <col min="5638" max="5638" width="55" style="13" customWidth="1"/>
    <col min="5639" max="5639" width="2.42578125" style="13" customWidth="1"/>
    <col min="5640" max="5640" width="44.7109375" style="13" customWidth="1"/>
    <col min="5641" max="5641" width="14" style="13" customWidth="1"/>
    <col min="5642" max="5642" width="4.28515625" style="13" customWidth="1"/>
    <col min="5643" max="5884" width="8.85546875" style="13"/>
    <col min="5885" max="5885" width="27.7109375" style="13" customWidth="1"/>
    <col min="5886" max="5886" width="127.7109375" style="13" customWidth="1"/>
    <col min="5887" max="5888" width="8.85546875" style="13"/>
    <col min="5889" max="5889" width="1.42578125" style="13" customWidth="1"/>
    <col min="5890" max="5890" width="22.28515625" style="13" customWidth="1"/>
    <col min="5891" max="5891" width="59.7109375" style="13" customWidth="1"/>
    <col min="5892" max="5892" width="1.28515625" style="13" customWidth="1"/>
    <col min="5893" max="5893" width="25.7109375" style="13" customWidth="1"/>
    <col min="5894" max="5894" width="55" style="13" customWidth="1"/>
    <col min="5895" max="5895" width="2.42578125" style="13" customWidth="1"/>
    <col min="5896" max="5896" width="44.7109375" style="13" customWidth="1"/>
    <col min="5897" max="5897" width="14" style="13" customWidth="1"/>
    <col min="5898" max="5898" width="4.28515625" style="13" customWidth="1"/>
    <col min="5899" max="6140" width="8.85546875" style="13"/>
    <col min="6141" max="6141" width="27.7109375" style="13" customWidth="1"/>
    <col min="6142" max="6142" width="127.7109375" style="13" customWidth="1"/>
    <col min="6143" max="6144" width="8.85546875" style="13"/>
    <col min="6145" max="6145" width="1.42578125" style="13" customWidth="1"/>
    <col min="6146" max="6146" width="22.28515625" style="13" customWidth="1"/>
    <col min="6147" max="6147" width="59.7109375" style="13" customWidth="1"/>
    <col min="6148" max="6148" width="1.28515625" style="13" customWidth="1"/>
    <col min="6149" max="6149" width="25.7109375" style="13" customWidth="1"/>
    <col min="6150" max="6150" width="55" style="13" customWidth="1"/>
    <col min="6151" max="6151" width="2.42578125" style="13" customWidth="1"/>
    <col min="6152" max="6152" width="44.7109375" style="13" customWidth="1"/>
    <col min="6153" max="6153" width="14" style="13" customWidth="1"/>
    <col min="6154" max="6154" width="4.28515625" style="13" customWidth="1"/>
    <col min="6155" max="6396" width="8.85546875" style="13"/>
    <col min="6397" max="6397" width="27.7109375" style="13" customWidth="1"/>
    <col min="6398" max="6398" width="127.7109375" style="13" customWidth="1"/>
    <col min="6399" max="6400" width="8.85546875" style="13"/>
    <col min="6401" max="6401" width="1.42578125" style="13" customWidth="1"/>
    <col min="6402" max="6402" width="22.28515625" style="13" customWidth="1"/>
    <col min="6403" max="6403" width="59.7109375" style="13" customWidth="1"/>
    <col min="6404" max="6404" width="1.28515625" style="13" customWidth="1"/>
    <col min="6405" max="6405" width="25.7109375" style="13" customWidth="1"/>
    <col min="6406" max="6406" width="55" style="13" customWidth="1"/>
    <col min="6407" max="6407" width="2.42578125" style="13" customWidth="1"/>
    <col min="6408" max="6408" width="44.7109375" style="13" customWidth="1"/>
    <col min="6409" max="6409" width="14" style="13" customWidth="1"/>
    <col min="6410" max="6410" width="4.28515625" style="13" customWidth="1"/>
    <col min="6411" max="6652" width="8.85546875" style="13"/>
    <col min="6653" max="6653" width="27.7109375" style="13" customWidth="1"/>
    <col min="6654" max="6654" width="127.7109375" style="13" customWidth="1"/>
    <col min="6655" max="6656" width="8.85546875" style="13"/>
    <col min="6657" max="6657" width="1.42578125" style="13" customWidth="1"/>
    <col min="6658" max="6658" width="22.28515625" style="13" customWidth="1"/>
    <col min="6659" max="6659" width="59.7109375" style="13" customWidth="1"/>
    <col min="6660" max="6660" width="1.28515625" style="13" customWidth="1"/>
    <col min="6661" max="6661" width="25.7109375" style="13" customWidth="1"/>
    <col min="6662" max="6662" width="55" style="13" customWidth="1"/>
    <col min="6663" max="6663" width="2.42578125" style="13" customWidth="1"/>
    <col min="6664" max="6664" width="44.7109375" style="13" customWidth="1"/>
    <col min="6665" max="6665" width="14" style="13" customWidth="1"/>
    <col min="6666" max="6666" width="4.28515625" style="13" customWidth="1"/>
    <col min="6667" max="6908" width="8.85546875" style="13"/>
    <col min="6909" max="6909" width="27.7109375" style="13" customWidth="1"/>
    <col min="6910" max="6910" width="127.7109375" style="13" customWidth="1"/>
    <col min="6911" max="6912" width="8.85546875" style="13"/>
    <col min="6913" max="6913" width="1.42578125" style="13" customWidth="1"/>
    <col min="6914" max="6914" width="22.28515625" style="13" customWidth="1"/>
    <col min="6915" max="6915" width="59.7109375" style="13" customWidth="1"/>
    <col min="6916" max="6916" width="1.28515625" style="13" customWidth="1"/>
    <col min="6917" max="6917" width="25.7109375" style="13" customWidth="1"/>
    <col min="6918" max="6918" width="55" style="13" customWidth="1"/>
    <col min="6919" max="6919" width="2.42578125" style="13" customWidth="1"/>
    <col min="6920" max="6920" width="44.7109375" style="13" customWidth="1"/>
    <col min="6921" max="6921" width="14" style="13" customWidth="1"/>
    <col min="6922" max="6922" width="4.28515625" style="13" customWidth="1"/>
    <col min="6923" max="7164" width="8.85546875" style="13"/>
    <col min="7165" max="7165" width="27.7109375" style="13" customWidth="1"/>
    <col min="7166" max="7166" width="127.7109375" style="13" customWidth="1"/>
    <col min="7167" max="7168" width="8.85546875" style="13"/>
    <col min="7169" max="7169" width="1.42578125" style="13" customWidth="1"/>
    <col min="7170" max="7170" width="22.28515625" style="13" customWidth="1"/>
    <col min="7171" max="7171" width="59.7109375" style="13" customWidth="1"/>
    <col min="7172" max="7172" width="1.28515625" style="13" customWidth="1"/>
    <col min="7173" max="7173" width="25.7109375" style="13" customWidth="1"/>
    <col min="7174" max="7174" width="55" style="13" customWidth="1"/>
    <col min="7175" max="7175" width="2.42578125" style="13" customWidth="1"/>
    <col min="7176" max="7176" width="44.7109375" style="13" customWidth="1"/>
    <col min="7177" max="7177" width="14" style="13" customWidth="1"/>
    <col min="7178" max="7178" width="4.28515625" style="13" customWidth="1"/>
    <col min="7179" max="7420" width="8.85546875" style="13"/>
    <col min="7421" max="7421" width="27.7109375" style="13" customWidth="1"/>
    <col min="7422" max="7422" width="127.7109375" style="13" customWidth="1"/>
    <col min="7423" max="7424" width="8.85546875" style="13"/>
    <col min="7425" max="7425" width="1.42578125" style="13" customWidth="1"/>
    <col min="7426" max="7426" width="22.28515625" style="13" customWidth="1"/>
    <col min="7427" max="7427" width="59.7109375" style="13" customWidth="1"/>
    <col min="7428" max="7428" width="1.28515625" style="13" customWidth="1"/>
    <col min="7429" max="7429" width="25.7109375" style="13" customWidth="1"/>
    <col min="7430" max="7430" width="55" style="13" customWidth="1"/>
    <col min="7431" max="7431" width="2.42578125" style="13" customWidth="1"/>
    <col min="7432" max="7432" width="44.7109375" style="13" customWidth="1"/>
    <col min="7433" max="7433" width="14" style="13" customWidth="1"/>
    <col min="7434" max="7434" width="4.28515625" style="13" customWidth="1"/>
    <col min="7435" max="7676" width="8.85546875" style="13"/>
    <col min="7677" max="7677" width="27.7109375" style="13" customWidth="1"/>
    <col min="7678" max="7678" width="127.7109375" style="13" customWidth="1"/>
    <col min="7679" max="7680" width="8.85546875" style="13"/>
    <col min="7681" max="7681" width="1.42578125" style="13" customWidth="1"/>
    <col min="7682" max="7682" width="22.28515625" style="13" customWidth="1"/>
    <col min="7683" max="7683" width="59.7109375" style="13" customWidth="1"/>
    <col min="7684" max="7684" width="1.28515625" style="13" customWidth="1"/>
    <col min="7685" max="7685" width="25.7109375" style="13" customWidth="1"/>
    <col min="7686" max="7686" width="55" style="13" customWidth="1"/>
    <col min="7687" max="7687" width="2.42578125" style="13" customWidth="1"/>
    <col min="7688" max="7688" width="44.7109375" style="13" customWidth="1"/>
    <col min="7689" max="7689" width="14" style="13" customWidth="1"/>
    <col min="7690" max="7690" width="4.28515625" style="13" customWidth="1"/>
    <col min="7691" max="7932" width="8.85546875" style="13"/>
    <col min="7933" max="7933" width="27.7109375" style="13" customWidth="1"/>
    <col min="7934" max="7934" width="127.7109375" style="13" customWidth="1"/>
    <col min="7935" max="7936" width="8.85546875" style="13"/>
    <col min="7937" max="7937" width="1.42578125" style="13" customWidth="1"/>
    <col min="7938" max="7938" width="22.28515625" style="13" customWidth="1"/>
    <col min="7939" max="7939" width="59.7109375" style="13" customWidth="1"/>
    <col min="7940" max="7940" width="1.28515625" style="13" customWidth="1"/>
    <col min="7941" max="7941" width="25.7109375" style="13" customWidth="1"/>
    <col min="7942" max="7942" width="55" style="13" customWidth="1"/>
    <col min="7943" max="7943" width="2.42578125" style="13" customWidth="1"/>
    <col min="7944" max="7944" width="44.7109375" style="13" customWidth="1"/>
    <col min="7945" max="7945" width="14" style="13" customWidth="1"/>
    <col min="7946" max="7946" width="4.28515625" style="13" customWidth="1"/>
    <col min="7947" max="8188" width="8.85546875" style="13"/>
    <col min="8189" max="8189" width="27.7109375" style="13" customWidth="1"/>
    <col min="8190" max="8190" width="127.7109375" style="13" customWidth="1"/>
    <col min="8191" max="8192" width="8.85546875" style="13"/>
    <col min="8193" max="8193" width="1.42578125" style="13" customWidth="1"/>
    <col min="8194" max="8194" width="22.28515625" style="13" customWidth="1"/>
    <col min="8195" max="8195" width="59.7109375" style="13" customWidth="1"/>
    <col min="8196" max="8196" width="1.28515625" style="13" customWidth="1"/>
    <col min="8197" max="8197" width="25.7109375" style="13" customWidth="1"/>
    <col min="8198" max="8198" width="55" style="13" customWidth="1"/>
    <col min="8199" max="8199" width="2.42578125" style="13" customWidth="1"/>
    <col min="8200" max="8200" width="44.7109375" style="13" customWidth="1"/>
    <col min="8201" max="8201" width="14" style="13" customWidth="1"/>
    <col min="8202" max="8202" width="4.28515625" style="13" customWidth="1"/>
    <col min="8203" max="8444" width="8.85546875" style="13"/>
    <col min="8445" max="8445" width="27.7109375" style="13" customWidth="1"/>
    <col min="8446" max="8446" width="127.7109375" style="13" customWidth="1"/>
    <col min="8447" max="8448" width="8.85546875" style="13"/>
    <col min="8449" max="8449" width="1.42578125" style="13" customWidth="1"/>
    <col min="8450" max="8450" width="22.28515625" style="13" customWidth="1"/>
    <col min="8451" max="8451" width="59.7109375" style="13" customWidth="1"/>
    <col min="8452" max="8452" width="1.28515625" style="13" customWidth="1"/>
    <col min="8453" max="8453" width="25.7109375" style="13" customWidth="1"/>
    <col min="8454" max="8454" width="55" style="13" customWidth="1"/>
    <col min="8455" max="8455" width="2.42578125" style="13" customWidth="1"/>
    <col min="8456" max="8456" width="44.7109375" style="13" customWidth="1"/>
    <col min="8457" max="8457" width="14" style="13" customWidth="1"/>
    <col min="8458" max="8458" width="4.28515625" style="13" customWidth="1"/>
    <col min="8459" max="8700" width="8.85546875" style="13"/>
    <col min="8701" max="8701" width="27.7109375" style="13" customWidth="1"/>
    <col min="8702" max="8702" width="127.7109375" style="13" customWidth="1"/>
    <col min="8703" max="8704" width="8.85546875" style="13"/>
    <col min="8705" max="8705" width="1.42578125" style="13" customWidth="1"/>
    <col min="8706" max="8706" width="22.28515625" style="13" customWidth="1"/>
    <col min="8707" max="8707" width="59.7109375" style="13" customWidth="1"/>
    <col min="8708" max="8708" width="1.28515625" style="13" customWidth="1"/>
    <col min="8709" max="8709" width="25.7109375" style="13" customWidth="1"/>
    <col min="8710" max="8710" width="55" style="13" customWidth="1"/>
    <col min="8711" max="8711" width="2.42578125" style="13" customWidth="1"/>
    <col min="8712" max="8712" width="44.7109375" style="13" customWidth="1"/>
    <col min="8713" max="8713" width="14" style="13" customWidth="1"/>
    <col min="8714" max="8714" width="4.28515625" style="13" customWidth="1"/>
    <col min="8715" max="8956" width="8.85546875" style="13"/>
    <col min="8957" max="8957" width="27.7109375" style="13" customWidth="1"/>
    <col min="8958" max="8958" width="127.7109375" style="13" customWidth="1"/>
    <col min="8959" max="8960" width="8.85546875" style="13"/>
    <col min="8961" max="8961" width="1.42578125" style="13" customWidth="1"/>
    <col min="8962" max="8962" width="22.28515625" style="13" customWidth="1"/>
    <col min="8963" max="8963" width="59.7109375" style="13" customWidth="1"/>
    <col min="8964" max="8964" width="1.28515625" style="13" customWidth="1"/>
    <col min="8965" max="8965" width="25.7109375" style="13" customWidth="1"/>
    <col min="8966" max="8966" width="55" style="13" customWidth="1"/>
    <col min="8967" max="8967" width="2.42578125" style="13" customWidth="1"/>
    <col min="8968" max="8968" width="44.7109375" style="13" customWidth="1"/>
    <col min="8969" max="8969" width="14" style="13" customWidth="1"/>
    <col min="8970" max="8970" width="4.28515625" style="13" customWidth="1"/>
    <col min="8971" max="9212" width="8.85546875" style="13"/>
    <col min="9213" max="9213" width="27.7109375" style="13" customWidth="1"/>
    <col min="9214" max="9214" width="127.7109375" style="13" customWidth="1"/>
    <col min="9215" max="9216" width="8.85546875" style="13"/>
    <col min="9217" max="9217" width="1.42578125" style="13" customWidth="1"/>
    <col min="9218" max="9218" width="22.28515625" style="13" customWidth="1"/>
    <col min="9219" max="9219" width="59.7109375" style="13" customWidth="1"/>
    <col min="9220" max="9220" width="1.28515625" style="13" customWidth="1"/>
    <col min="9221" max="9221" width="25.7109375" style="13" customWidth="1"/>
    <col min="9222" max="9222" width="55" style="13" customWidth="1"/>
    <col min="9223" max="9223" width="2.42578125" style="13" customWidth="1"/>
    <col min="9224" max="9224" width="44.7109375" style="13" customWidth="1"/>
    <col min="9225" max="9225" width="14" style="13" customWidth="1"/>
    <col min="9226" max="9226" width="4.28515625" style="13" customWidth="1"/>
    <col min="9227" max="9468" width="8.85546875" style="13"/>
    <col min="9469" max="9469" width="27.7109375" style="13" customWidth="1"/>
    <col min="9470" max="9470" width="127.7109375" style="13" customWidth="1"/>
    <col min="9471" max="9472" width="8.85546875" style="13"/>
    <col min="9473" max="9473" width="1.42578125" style="13" customWidth="1"/>
    <col min="9474" max="9474" width="22.28515625" style="13" customWidth="1"/>
    <col min="9475" max="9475" width="59.7109375" style="13" customWidth="1"/>
    <col min="9476" max="9476" width="1.28515625" style="13" customWidth="1"/>
    <col min="9477" max="9477" width="25.7109375" style="13" customWidth="1"/>
    <col min="9478" max="9478" width="55" style="13" customWidth="1"/>
    <col min="9479" max="9479" width="2.42578125" style="13" customWidth="1"/>
    <col min="9480" max="9480" width="44.7109375" style="13" customWidth="1"/>
    <col min="9481" max="9481" width="14" style="13" customWidth="1"/>
    <col min="9482" max="9482" width="4.28515625" style="13" customWidth="1"/>
    <col min="9483" max="9724" width="8.85546875" style="13"/>
    <col min="9725" max="9725" width="27.7109375" style="13" customWidth="1"/>
    <col min="9726" max="9726" width="127.7109375" style="13" customWidth="1"/>
    <col min="9727" max="9728" width="8.85546875" style="13"/>
    <col min="9729" max="9729" width="1.42578125" style="13" customWidth="1"/>
    <col min="9730" max="9730" width="22.28515625" style="13" customWidth="1"/>
    <col min="9731" max="9731" width="59.7109375" style="13" customWidth="1"/>
    <col min="9732" max="9732" width="1.28515625" style="13" customWidth="1"/>
    <col min="9733" max="9733" width="25.7109375" style="13" customWidth="1"/>
    <col min="9734" max="9734" width="55" style="13" customWidth="1"/>
    <col min="9735" max="9735" width="2.42578125" style="13" customWidth="1"/>
    <col min="9736" max="9736" width="44.7109375" style="13" customWidth="1"/>
    <col min="9737" max="9737" width="14" style="13" customWidth="1"/>
    <col min="9738" max="9738" width="4.28515625" style="13" customWidth="1"/>
    <col min="9739" max="9980" width="8.85546875" style="13"/>
    <col min="9981" max="9981" width="27.7109375" style="13" customWidth="1"/>
    <col min="9982" max="9982" width="127.7109375" style="13" customWidth="1"/>
    <col min="9983" max="9984" width="8.85546875" style="13"/>
    <col min="9985" max="9985" width="1.42578125" style="13" customWidth="1"/>
    <col min="9986" max="9986" width="22.28515625" style="13" customWidth="1"/>
    <col min="9987" max="9987" width="59.7109375" style="13" customWidth="1"/>
    <col min="9988" max="9988" width="1.28515625" style="13" customWidth="1"/>
    <col min="9989" max="9989" width="25.7109375" style="13" customWidth="1"/>
    <col min="9990" max="9990" width="55" style="13" customWidth="1"/>
    <col min="9991" max="9991" width="2.42578125" style="13" customWidth="1"/>
    <col min="9992" max="9992" width="44.7109375" style="13" customWidth="1"/>
    <col min="9993" max="9993" width="14" style="13" customWidth="1"/>
    <col min="9994" max="9994" width="4.28515625" style="13" customWidth="1"/>
    <col min="9995" max="10236" width="8.85546875" style="13"/>
    <col min="10237" max="10237" width="27.7109375" style="13" customWidth="1"/>
    <col min="10238" max="10238" width="127.7109375" style="13" customWidth="1"/>
    <col min="10239" max="10240" width="8.85546875" style="13"/>
    <col min="10241" max="10241" width="1.42578125" style="13" customWidth="1"/>
    <col min="10242" max="10242" width="22.28515625" style="13" customWidth="1"/>
    <col min="10243" max="10243" width="59.7109375" style="13" customWidth="1"/>
    <col min="10244" max="10244" width="1.28515625" style="13" customWidth="1"/>
    <col min="10245" max="10245" width="25.7109375" style="13" customWidth="1"/>
    <col min="10246" max="10246" width="55" style="13" customWidth="1"/>
    <col min="10247" max="10247" width="2.42578125" style="13" customWidth="1"/>
    <col min="10248" max="10248" width="44.7109375" style="13" customWidth="1"/>
    <col min="10249" max="10249" width="14" style="13" customWidth="1"/>
    <col min="10250" max="10250" width="4.28515625" style="13" customWidth="1"/>
    <col min="10251" max="10492" width="8.85546875" style="13"/>
    <col min="10493" max="10493" width="27.7109375" style="13" customWidth="1"/>
    <col min="10494" max="10494" width="127.7109375" style="13" customWidth="1"/>
    <col min="10495" max="10496" width="8.85546875" style="13"/>
    <col min="10497" max="10497" width="1.42578125" style="13" customWidth="1"/>
    <col min="10498" max="10498" width="22.28515625" style="13" customWidth="1"/>
    <col min="10499" max="10499" width="59.7109375" style="13" customWidth="1"/>
    <col min="10500" max="10500" width="1.28515625" style="13" customWidth="1"/>
    <col min="10501" max="10501" width="25.7109375" style="13" customWidth="1"/>
    <col min="10502" max="10502" width="55" style="13" customWidth="1"/>
    <col min="10503" max="10503" width="2.42578125" style="13" customWidth="1"/>
    <col min="10504" max="10504" width="44.7109375" style="13" customWidth="1"/>
    <col min="10505" max="10505" width="14" style="13" customWidth="1"/>
    <col min="10506" max="10506" width="4.28515625" style="13" customWidth="1"/>
    <col min="10507" max="10748" width="8.85546875" style="13"/>
    <col min="10749" max="10749" width="27.7109375" style="13" customWidth="1"/>
    <col min="10750" max="10750" width="127.7109375" style="13" customWidth="1"/>
    <col min="10751" max="10752" width="8.85546875" style="13"/>
    <col min="10753" max="10753" width="1.42578125" style="13" customWidth="1"/>
    <col min="10754" max="10754" width="22.28515625" style="13" customWidth="1"/>
    <col min="10755" max="10755" width="59.7109375" style="13" customWidth="1"/>
    <col min="10756" max="10756" width="1.28515625" style="13" customWidth="1"/>
    <col min="10757" max="10757" width="25.7109375" style="13" customWidth="1"/>
    <col min="10758" max="10758" width="55" style="13" customWidth="1"/>
    <col min="10759" max="10759" width="2.42578125" style="13" customWidth="1"/>
    <col min="10760" max="10760" width="44.7109375" style="13" customWidth="1"/>
    <col min="10761" max="10761" width="14" style="13" customWidth="1"/>
    <col min="10762" max="10762" width="4.28515625" style="13" customWidth="1"/>
    <col min="10763" max="11004" width="8.85546875" style="13"/>
    <col min="11005" max="11005" width="27.7109375" style="13" customWidth="1"/>
    <col min="11006" max="11006" width="127.7109375" style="13" customWidth="1"/>
    <col min="11007" max="11008" width="8.85546875" style="13"/>
    <col min="11009" max="11009" width="1.42578125" style="13" customWidth="1"/>
    <col min="11010" max="11010" width="22.28515625" style="13" customWidth="1"/>
    <col min="11011" max="11011" width="59.7109375" style="13" customWidth="1"/>
    <col min="11012" max="11012" width="1.28515625" style="13" customWidth="1"/>
    <col min="11013" max="11013" width="25.7109375" style="13" customWidth="1"/>
    <col min="11014" max="11014" width="55" style="13" customWidth="1"/>
    <col min="11015" max="11015" width="2.42578125" style="13" customWidth="1"/>
    <col min="11016" max="11016" width="44.7109375" style="13" customWidth="1"/>
    <col min="11017" max="11017" width="14" style="13" customWidth="1"/>
    <col min="11018" max="11018" width="4.28515625" style="13" customWidth="1"/>
    <col min="11019" max="11260" width="8.85546875" style="13"/>
    <col min="11261" max="11261" width="27.7109375" style="13" customWidth="1"/>
    <col min="11262" max="11262" width="127.7109375" style="13" customWidth="1"/>
    <col min="11263" max="11264" width="8.85546875" style="13"/>
    <col min="11265" max="11265" width="1.42578125" style="13" customWidth="1"/>
    <col min="11266" max="11266" width="22.28515625" style="13" customWidth="1"/>
    <col min="11267" max="11267" width="59.7109375" style="13" customWidth="1"/>
    <col min="11268" max="11268" width="1.28515625" style="13" customWidth="1"/>
    <col min="11269" max="11269" width="25.7109375" style="13" customWidth="1"/>
    <col min="11270" max="11270" width="55" style="13" customWidth="1"/>
    <col min="11271" max="11271" width="2.42578125" style="13" customWidth="1"/>
    <col min="11272" max="11272" width="44.7109375" style="13" customWidth="1"/>
    <col min="11273" max="11273" width="14" style="13" customWidth="1"/>
    <col min="11274" max="11274" width="4.28515625" style="13" customWidth="1"/>
    <col min="11275" max="11516" width="8.85546875" style="13"/>
    <col min="11517" max="11517" width="27.7109375" style="13" customWidth="1"/>
    <col min="11518" max="11518" width="127.7109375" style="13" customWidth="1"/>
    <col min="11519" max="11520" width="8.85546875" style="13"/>
    <col min="11521" max="11521" width="1.42578125" style="13" customWidth="1"/>
    <col min="11522" max="11522" width="22.28515625" style="13" customWidth="1"/>
    <col min="11523" max="11523" width="59.7109375" style="13" customWidth="1"/>
    <col min="11524" max="11524" width="1.28515625" style="13" customWidth="1"/>
    <col min="11525" max="11525" width="25.7109375" style="13" customWidth="1"/>
    <col min="11526" max="11526" width="55" style="13" customWidth="1"/>
    <col min="11527" max="11527" width="2.42578125" style="13" customWidth="1"/>
    <col min="11528" max="11528" width="44.7109375" style="13" customWidth="1"/>
    <col min="11529" max="11529" width="14" style="13" customWidth="1"/>
    <col min="11530" max="11530" width="4.28515625" style="13" customWidth="1"/>
    <col min="11531" max="11772" width="8.85546875" style="13"/>
    <col min="11773" max="11773" width="27.7109375" style="13" customWidth="1"/>
    <col min="11774" max="11774" width="127.7109375" style="13" customWidth="1"/>
    <col min="11775" max="11776" width="8.85546875" style="13"/>
    <col min="11777" max="11777" width="1.42578125" style="13" customWidth="1"/>
    <col min="11778" max="11778" width="22.28515625" style="13" customWidth="1"/>
    <col min="11779" max="11779" width="59.7109375" style="13" customWidth="1"/>
    <col min="11780" max="11780" width="1.28515625" style="13" customWidth="1"/>
    <col min="11781" max="11781" width="25.7109375" style="13" customWidth="1"/>
    <col min="11782" max="11782" width="55" style="13" customWidth="1"/>
    <col min="11783" max="11783" width="2.42578125" style="13" customWidth="1"/>
    <col min="11784" max="11784" width="44.7109375" style="13" customWidth="1"/>
    <col min="11785" max="11785" width="14" style="13" customWidth="1"/>
    <col min="11786" max="11786" width="4.28515625" style="13" customWidth="1"/>
    <col min="11787" max="12028" width="8.85546875" style="13"/>
    <col min="12029" max="12029" width="27.7109375" style="13" customWidth="1"/>
    <col min="12030" max="12030" width="127.7109375" style="13" customWidth="1"/>
    <col min="12031" max="12032" width="8.85546875" style="13"/>
    <col min="12033" max="12033" width="1.42578125" style="13" customWidth="1"/>
    <col min="12034" max="12034" width="22.28515625" style="13" customWidth="1"/>
    <col min="12035" max="12035" width="59.7109375" style="13" customWidth="1"/>
    <col min="12036" max="12036" width="1.28515625" style="13" customWidth="1"/>
    <col min="12037" max="12037" width="25.7109375" style="13" customWidth="1"/>
    <col min="12038" max="12038" width="55" style="13" customWidth="1"/>
    <col min="12039" max="12039" width="2.42578125" style="13" customWidth="1"/>
    <col min="12040" max="12040" width="44.7109375" style="13" customWidth="1"/>
    <col min="12041" max="12041" width="14" style="13" customWidth="1"/>
    <col min="12042" max="12042" width="4.28515625" style="13" customWidth="1"/>
    <col min="12043" max="12284" width="8.85546875" style="13"/>
    <col min="12285" max="12285" width="27.7109375" style="13" customWidth="1"/>
    <col min="12286" max="12286" width="127.7109375" style="13" customWidth="1"/>
    <col min="12287" max="12288" width="8.85546875" style="13"/>
    <col min="12289" max="12289" width="1.42578125" style="13" customWidth="1"/>
    <col min="12290" max="12290" width="22.28515625" style="13" customWidth="1"/>
    <col min="12291" max="12291" width="59.7109375" style="13" customWidth="1"/>
    <col min="12292" max="12292" width="1.28515625" style="13" customWidth="1"/>
    <col min="12293" max="12293" width="25.7109375" style="13" customWidth="1"/>
    <col min="12294" max="12294" width="55" style="13" customWidth="1"/>
    <col min="12295" max="12295" width="2.42578125" style="13" customWidth="1"/>
    <col min="12296" max="12296" width="44.7109375" style="13" customWidth="1"/>
    <col min="12297" max="12297" width="14" style="13" customWidth="1"/>
    <col min="12298" max="12298" width="4.28515625" style="13" customWidth="1"/>
    <col min="12299" max="12540" width="8.85546875" style="13"/>
    <col min="12541" max="12541" width="27.7109375" style="13" customWidth="1"/>
    <col min="12542" max="12542" width="127.7109375" style="13" customWidth="1"/>
    <col min="12543" max="12544" width="8.85546875" style="13"/>
    <col min="12545" max="12545" width="1.42578125" style="13" customWidth="1"/>
    <col min="12546" max="12546" width="22.28515625" style="13" customWidth="1"/>
    <col min="12547" max="12547" width="59.7109375" style="13" customWidth="1"/>
    <col min="12548" max="12548" width="1.28515625" style="13" customWidth="1"/>
    <col min="12549" max="12549" width="25.7109375" style="13" customWidth="1"/>
    <col min="12550" max="12550" width="55" style="13" customWidth="1"/>
    <col min="12551" max="12551" width="2.42578125" style="13" customWidth="1"/>
    <col min="12552" max="12552" width="44.7109375" style="13" customWidth="1"/>
    <col min="12553" max="12553" width="14" style="13" customWidth="1"/>
    <col min="12554" max="12554" width="4.28515625" style="13" customWidth="1"/>
    <col min="12555" max="12796" width="8.85546875" style="13"/>
    <col min="12797" max="12797" width="27.7109375" style="13" customWidth="1"/>
    <col min="12798" max="12798" width="127.7109375" style="13" customWidth="1"/>
    <col min="12799" max="12800" width="8.85546875" style="13"/>
    <col min="12801" max="12801" width="1.42578125" style="13" customWidth="1"/>
    <col min="12802" max="12802" width="22.28515625" style="13" customWidth="1"/>
    <col min="12803" max="12803" width="59.7109375" style="13" customWidth="1"/>
    <col min="12804" max="12804" width="1.28515625" style="13" customWidth="1"/>
    <col min="12805" max="12805" width="25.7109375" style="13" customWidth="1"/>
    <col min="12806" max="12806" width="55" style="13" customWidth="1"/>
    <col min="12807" max="12807" width="2.42578125" style="13" customWidth="1"/>
    <col min="12808" max="12808" width="44.7109375" style="13" customWidth="1"/>
    <col min="12809" max="12809" width="14" style="13" customWidth="1"/>
    <col min="12810" max="12810" width="4.28515625" style="13" customWidth="1"/>
    <col min="12811" max="13052" width="8.85546875" style="13"/>
    <col min="13053" max="13053" width="27.7109375" style="13" customWidth="1"/>
    <col min="13054" max="13054" width="127.7109375" style="13" customWidth="1"/>
    <col min="13055" max="13056" width="8.85546875" style="13"/>
    <col min="13057" max="13057" width="1.42578125" style="13" customWidth="1"/>
    <col min="13058" max="13058" width="22.28515625" style="13" customWidth="1"/>
    <col min="13059" max="13059" width="59.7109375" style="13" customWidth="1"/>
    <col min="13060" max="13060" width="1.28515625" style="13" customWidth="1"/>
    <col min="13061" max="13061" width="25.7109375" style="13" customWidth="1"/>
    <col min="13062" max="13062" width="55" style="13" customWidth="1"/>
    <col min="13063" max="13063" width="2.42578125" style="13" customWidth="1"/>
    <col min="13064" max="13064" width="44.7109375" style="13" customWidth="1"/>
    <col min="13065" max="13065" width="14" style="13" customWidth="1"/>
    <col min="13066" max="13066" width="4.28515625" style="13" customWidth="1"/>
    <col min="13067" max="13308" width="8.85546875" style="13"/>
    <col min="13309" max="13309" width="27.7109375" style="13" customWidth="1"/>
    <col min="13310" max="13310" width="127.7109375" style="13" customWidth="1"/>
    <col min="13311" max="13312" width="8.85546875" style="13"/>
    <col min="13313" max="13313" width="1.42578125" style="13" customWidth="1"/>
    <col min="13314" max="13314" width="22.28515625" style="13" customWidth="1"/>
    <col min="13315" max="13315" width="59.7109375" style="13" customWidth="1"/>
    <col min="13316" max="13316" width="1.28515625" style="13" customWidth="1"/>
    <col min="13317" max="13317" width="25.7109375" style="13" customWidth="1"/>
    <col min="13318" max="13318" width="55" style="13" customWidth="1"/>
    <col min="13319" max="13319" width="2.42578125" style="13" customWidth="1"/>
    <col min="13320" max="13320" width="44.7109375" style="13" customWidth="1"/>
    <col min="13321" max="13321" width="14" style="13" customWidth="1"/>
    <col min="13322" max="13322" width="4.28515625" style="13" customWidth="1"/>
    <col min="13323" max="13564" width="8.85546875" style="13"/>
    <col min="13565" max="13565" width="27.7109375" style="13" customWidth="1"/>
    <col min="13566" max="13566" width="127.7109375" style="13" customWidth="1"/>
    <col min="13567" max="13568" width="8.85546875" style="13"/>
    <col min="13569" max="13569" width="1.42578125" style="13" customWidth="1"/>
    <col min="13570" max="13570" width="22.28515625" style="13" customWidth="1"/>
    <col min="13571" max="13571" width="59.7109375" style="13" customWidth="1"/>
    <col min="13572" max="13572" width="1.28515625" style="13" customWidth="1"/>
    <col min="13573" max="13573" width="25.7109375" style="13" customWidth="1"/>
    <col min="13574" max="13574" width="55" style="13" customWidth="1"/>
    <col min="13575" max="13575" width="2.42578125" style="13" customWidth="1"/>
    <col min="13576" max="13576" width="44.7109375" style="13" customWidth="1"/>
    <col min="13577" max="13577" width="14" style="13" customWidth="1"/>
    <col min="13578" max="13578" width="4.28515625" style="13" customWidth="1"/>
    <col min="13579" max="13820" width="8.85546875" style="13"/>
    <col min="13821" max="13821" width="27.7109375" style="13" customWidth="1"/>
    <col min="13822" max="13822" width="127.7109375" style="13" customWidth="1"/>
    <col min="13823" max="13824" width="8.85546875" style="13"/>
    <col min="13825" max="13825" width="1.42578125" style="13" customWidth="1"/>
    <col min="13826" max="13826" width="22.28515625" style="13" customWidth="1"/>
    <col min="13827" max="13827" width="59.7109375" style="13" customWidth="1"/>
    <col min="13828" max="13828" width="1.28515625" style="13" customWidth="1"/>
    <col min="13829" max="13829" width="25.7109375" style="13" customWidth="1"/>
    <col min="13830" max="13830" width="55" style="13" customWidth="1"/>
    <col min="13831" max="13831" width="2.42578125" style="13" customWidth="1"/>
    <col min="13832" max="13832" width="44.7109375" style="13" customWidth="1"/>
    <col min="13833" max="13833" width="14" style="13" customWidth="1"/>
    <col min="13834" max="13834" width="4.28515625" style="13" customWidth="1"/>
    <col min="13835" max="14076" width="8.85546875" style="13"/>
    <col min="14077" max="14077" width="27.7109375" style="13" customWidth="1"/>
    <col min="14078" max="14078" width="127.7109375" style="13" customWidth="1"/>
    <col min="14079" max="14080" width="8.85546875" style="13"/>
    <col min="14081" max="14081" width="1.42578125" style="13" customWidth="1"/>
    <col min="14082" max="14082" width="22.28515625" style="13" customWidth="1"/>
    <col min="14083" max="14083" width="59.7109375" style="13" customWidth="1"/>
    <col min="14084" max="14084" width="1.28515625" style="13" customWidth="1"/>
    <col min="14085" max="14085" width="25.7109375" style="13" customWidth="1"/>
    <col min="14086" max="14086" width="55" style="13" customWidth="1"/>
    <col min="14087" max="14087" width="2.42578125" style="13" customWidth="1"/>
    <col min="14088" max="14088" width="44.7109375" style="13" customWidth="1"/>
    <col min="14089" max="14089" width="14" style="13" customWidth="1"/>
    <col min="14090" max="14090" width="4.28515625" style="13" customWidth="1"/>
    <col min="14091" max="14332" width="8.85546875" style="13"/>
    <col min="14333" max="14333" width="27.7109375" style="13" customWidth="1"/>
    <col min="14334" max="14334" width="127.7109375" style="13" customWidth="1"/>
    <col min="14335" max="14336" width="8.85546875" style="13"/>
    <col min="14337" max="14337" width="1.42578125" style="13" customWidth="1"/>
    <col min="14338" max="14338" width="22.28515625" style="13" customWidth="1"/>
    <col min="14339" max="14339" width="59.7109375" style="13" customWidth="1"/>
    <col min="14340" max="14340" width="1.28515625" style="13" customWidth="1"/>
    <col min="14341" max="14341" width="25.7109375" style="13" customWidth="1"/>
    <col min="14342" max="14342" width="55" style="13" customWidth="1"/>
    <col min="14343" max="14343" width="2.42578125" style="13" customWidth="1"/>
    <col min="14344" max="14344" width="44.7109375" style="13" customWidth="1"/>
    <col min="14345" max="14345" width="14" style="13" customWidth="1"/>
    <col min="14346" max="14346" width="4.28515625" style="13" customWidth="1"/>
    <col min="14347" max="14588" width="8.85546875" style="13"/>
    <col min="14589" max="14589" width="27.7109375" style="13" customWidth="1"/>
    <col min="14590" max="14590" width="127.7109375" style="13" customWidth="1"/>
    <col min="14591" max="14592" width="8.85546875" style="13"/>
    <col min="14593" max="14593" width="1.42578125" style="13" customWidth="1"/>
    <col min="14594" max="14594" width="22.28515625" style="13" customWidth="1"/>
    <col min="14595" max="14595" width="59.7109375" style="13" customWidth="1"/>
    <col min="14596" max="14596" width="1.28515625" style="13" customWidth="1"/>
    <col min="14597" max="14597" width="25.7109375" style="13" customWidth="1"/>
    <col min="14598" max="14598" width="55" style="13" customWidth="1"/>
    <col min="14599" max="14599" width="2.42578125" style="13" customWidth="1"/>
    <col min="14600" max="14600" width="44.7109375" style="13" customWidth="1"/>
    <col min="14601" max="14601" width="14" style="13" customWidth="1"/>
    <col min="14602" max="14602" width="4.28515625" style="13" customWidth="1"/>
    <col min="14603" max="14844" width="8.85546875" style="13"/>
    <col min="14845" max="14845" width="27.7109375" style="13" customWidth="1"/>
    <col min="14846" max="14846" width="127.7109375" style="13" customWidth="1"/>
    <col min="14847" max="14848" width="8.85546875" style="13"/>
    <col min="14849" max="14849" width="1.42578125" style="13" customWidth="1"/>
    <col min="14850" max="14850" width="22.28515625" style="13" customWidth="1"/>
    <col min="14851" max="14851" width="59.7109375" style="13" customWidth="1"/>
    <col min="14852" max="14852" width="1.28515625" style="13" customWidth="1"/>
    <col min="14853" max="14853" width="25.7109375" style="13" customWidth="1"/>
    <col min="14854" max="14854" width="55" style="13" customWidth="1"/>
    <col min="14855" max="14855" width="2.42578125" style="13" customWidth="1"/>
    <col min="14856" max="14856" width="44.7109375" style="13" customWidth="1"/>
    <col min="14857" max="14857" width="14" style="13" customWidth="1"/>
    <col min="14858" max="14858" width="4.28515625" style="13" customWidth="1"/>
    <col min="14859" max="15100" width="8.85546875" style="13"/>
    <col min="15101" max="15101" width="27.7109375" style="13" customWidth="1"/>
    <col min="15102" max="15102" width="127.7109375" style="13" customWidth="1"/>
    <col min="15103" max="15104" width="8.85546875" style="13"/>
    <col min="15105" max="15105" width="1.42578125" style="13" customWidth="1"/>
    <col min="15106" max="15106" width="22.28515625" style="13" customWidth="1"/>
    <col min="15107" max="15107" width="59.7109375" style="13" customWidth="1"/>
    <col min="15108" max="15108" width="1.28515625" style="13" customWidth="1"/>
    <col min="15109" max="15109" width="25.7109375" style="13" customWidth="1"/>
    <col min="15110" max="15110" width="55" style="13" customWidth="1"/>
    <col min="15111" max="15111" width="2.42578125" style="13" customWidth="1"/>
    <col min="15112" max="15112" width="44.7109375" style="13" customWidth="1"/>
    <col min="15113" max="15113" width="14" style="13" customWidth="1"/>
    <col min="15114" max="15114" width="4.28515625" style="13" customWidth="1"/>
    <col min="15115" max="15356" width="8.85546875" style="13"/>
    <col min="15357" max="15357" width="27.7109375" style="13" customWidth="1"/>
    <col min="15358" max="15358" width="127.7109375" style="13" customWidth="1"/>
    <col min="15359" max="15360" width="8.85546875" style="13"/>
    <col min="15361" max="15361" width="1.42578125" style="13" customWidth="1"/>
    <col min="15362" max="15362" width="22.28515625" style="13" customWidth="1"/>
    <col min="15363" max="15363" width="59.7109375" style="13" customWidth="1"/>
    <col min="15364" max="15364" width="1.28515625" style="13" customWidth="1"/>
    <col min="15365" max="15365" width="25.7109375" style="13" customWidth="1"/>
    <col min="15366" max="15366" width="55" style="13" customWidth="1"/>
    <col min="15367" max="15367" width="2.42578125" style="13" customWidth="1"/>
    <col min="15368" max="15368" width="44.7109375" style="13" customWidth="1"/>
    <col min="15369" max="15369" width="14" style="13" customWidth="1"/>
    <col min="15370" max="15370" width="4.28515625" style="13" customWidth="1"/>
    <col min="15371" max="15612" width="8.85546875" style="13"/>
    <col min="15613" max="15613" width="27.7109375" style="13" customWidth="1"/>
    <col min="15614" max="15614" width="127.7109375" style="13" customWidth="1"/>
    <col min="15615" max="15616" width="8.85546875" style="13"/>
    <col min="15617" max="15617" width="1.42578125" style="13" customWidth="1"/>
    <col min="15618" max="15618" width="22.28515625" style="13" customWidth="1"/>
    <col min="15619" max="15619" width="59.7109375" style="13" customWidth="1"/>
    <col min="15620" max="15620" width="1.28515625" style="13" customWidth="1"/>
    <col min="15621" max="15621" width="25.7109375" style="13" customWidth="1"/>
    <col min="15622" max="15622" width="55" style="13" customWidth="1"/>
    <col min="15623" max="15623" width="2.42578125" style="13" customWidth="1"/>
    <col min="15624" max="15624" width="44.7109375" style="13" customWidth="1"/>
    <col min="15625" max="15625" width="14" style="13" customWidth="1"/>
    <col min="15626" max="15626" width="4.28515625" style="13" customWidth="1"/>
    <col min="15627" max="15868" width="8.85546875" style="13"/>
    <col min="15869" max="15869" width="27.7109375" style="13" customWidth="1"/>
    <col min="15870" max="15870" width="127.7109375" style="13" customWidth="1"/>
    <col min="15871" max="15872" width="8.85546875" style="13"/>
    <col min="15873" max="15873" width="1.42578125" style="13" customWidth="1"/>
    <col min="15874" max="15874" width="22.28515625" style="13" customWidth="1"/>
    <col min="15875" max="15875" width="59.7109375" style="13" customWidth="1"/>
    <col min="15876" max="15876" width="1.28515625" style="13" customWidth="1"/>
    <col min="15877" max="15877" width="25.7109375" style="13" customWidth="1"/>
    <col min="15878" max="15878" width="55" style="13" customWidth="1"/>
    <col min="15879" max="15879" width="2.42578125" style="13" customWidth="1"/>
    <col min="15880" max="15880" width="44.7109375" style="13" customWidth="1"/>
    <col min="15881" max="15881" width="14" style="13" customWidth="1"/>
    <col min="15882" max="15882" width="4.28515625" style="13" customWidth="1"/>
    <col min="15883" max="16124" width="8.85546875" style="13"/>
    <col min="16125" max="16125" width="27.7109375" style="13" customWidth="1"/>
    <col min="16126" max="16126" width="127.7109375" style="13" customWidth="1"/>
    <col min="16127" max="16128" width="8.85546875" style="13"/>
    <col min="16129" max="16129" width="1.42578125" style="13" customWidth="1"/>
    <col min="16130" max="16130" width="22.28515625" style="13" customWidth="1"/>
    <col min="16131" max="16131" width="59.7109375" style="13" customWidth="1"/>
    <col min="16132" max="16132" width="1.28515625" style="13" customWidth="1"/>
    <col min="16133" max="16133" width="25.7109375" style="13" customWidth="1"/>
    <col min="16134" max="16134" width="55" style="13" customWidth="1"/>
    <col min="16135" max="16135" width="2.42578125" style="13" customWidth="1"/>
    <col min="16136" max="16136" width="44.7109375" style="13" customWidth="1"/>
    <col min="16137" max="16137" width="14" style="13" customWidth="1"/>
    <col min="16138" max="16138" width="4.28515625" style="13" customWidth="1"/>
    <col min="16139" max="16380" width="8.85546875" style="13"/>
    <col min="16381" max="16381" width="27.7109375" style="13" customWidth="1"/>
    <col min="16382" max="16382" width="127.7109375" style="13" customWidth="1"/>
    <col min="16383" max="16384" width="8.85546875" style="13"/>
  </cols>
  <sheetData>
    <row r="1" spans="1:11" ht="15" customHeight="1" x14ac:dyDescent="0.2">
      <c r="A1" s="8"/>
      <c r="B1" s="244" t="s">
        <v>103</v>
      </c>
      <c r="C1" s="244"/>
      <c r="D1" s="8"/>
      <c r="E1" s="244" t="s">
        <v>115</v>
      </c>
      <c r="F1" s="244"/>
      <c r="G1" s="9"/>
      <c r="H1" s="10"/>
      <c r="I1" s="10"/>
      <c r="J1" s="11"/>
      <c r="K1" s="12"/>
    </row>
    <row r="2" spans="1:11" ht="18.75" customHeight="1" x14ac:dyDescent="0.2">
      <c r="A2" s="8"/>
      <c r="B2" s="244"/>
      <c r="C2" s="244"/>
      <c r="D2" s="8"/>
      <c r="E2" s="244"/>
      <c r="F2" s="244"/>
      <c r="G2" s="9"/>
      <c r="H2" s="10"/>
      <c r="I2" s="10"/>
      <c r="J2" s="11"/>
      <c r="K2" s="12"/>
    </row>
    <row r="3" spans="1:11" ht="12.75" customHeight="1" x14ac:dyDescent="0.2">
      <c r="A3" s="8"/>
      <c r="B3" s="243" t="s">
        <v>201</v>
      </c>
      <c r="C3" s="243"/>
      <c r="D3" s="8"/>
      <c r="E3" s="243" t="s">
        <v>202</v>
      </c>
      <c r="F3" s="243"/>
      <c r="G3" s="8"/>
      <c r="H3" s="11"/>
      <c r="I3" s="11"/>
      <c r="J3" s="11"/>
      <c r="K3" s="11"/>
    </row>
    <row r="4" spans="1:11" ht="12.75" customHeight="1" x14ac:dyDescent="0.2">
      <c r="A4" s="8"/>
      <c r="B4" s="243"/>
      <c r="C4" s="243"/>
      <c r="D4" s="8"/>
      <c r="E4" s="8"/>
      <c r="F4" s="8"/>
      <c r="G4" s="8"/>
      <c r="H4" s="11"/>
      <c r="I4" s="11"/>
      <c r="J4" s="11"/>
      <c r="K4" s="12"/>
    </row>
    <row r="5" spans="1:11" s="20" customFormat="1" ht="15.75" x14ac:dyDescent="0.25">
      <c r="A5" s="16"/>
      <c r="B5" s="19" t="s">
        <v>203</v>
      </c>
      <c r="C5" s="21"/>
      <c r="D5" s="16"/>
      <c r="E5" s="19" t="s">
        <v>204</v>
      </c>
      <c r="F5" s="21"/>
      <c r="G5" s="16"/>
      <c r="H5" s="17"/>
      <c r="I5" s="17"/>
      <c r="J5" s="18"/>
      <c r="K5" s="19"/>
    </row>
    <row r="6" spans="1:11" s="20" customFormat="1" ht="15.75" x14ac:dyDescent="0.25">
      <c r="A6" s="16"/>
      <c r="B6" s="21"/>
      <c r="C6" s="21"/>
      <c r="D6" s="16"/>
      <c r="E6" s="17"/>
      <c r="F6" s="17"/>
      <c r="G6" s="16"/>
      <c r="H6" s="17"/>
      <c r="I6" s="17"/>
      <c r="J6" s="18"/>
      <c r="K6" s="19"/>
    </row>
    <row r="7" spans="1:11" s="20" customFormat="1" ht="15.75" x14ac:dyDescent="0.25">
      <c r="A7" s="16"/>
      <c r="B7" s="22"/>
      <c r="C7" s="22"/>
      <c r="D7" s="16"/>
      <c r="E7" s="17"/>
      <c r="F7" s="17"/>
      <c r="G7" s="16"/>
      <c r="H7" s="17"/>
      <c r="I7" s="17"/>
      <c r="J7" s="18"/>
      <c r="K7" s="19"/>
    </row>
    <row r="8" spans="1:11" s="20" customFormat="1" ht="15.75" x14ac:dyDescent="0.25">
      <c r="A8" s="16"/>
      <c r="D8" s="16"/>
      <c r="G8" s="16"/>
      <c r="H8" s="19"/>
      <c r="I8" s="19"/>
      <c r="J8" s="18"/>
      <c r="K8" s="19"/>
    </row>
    <row r="9" spans="1:11" s="20" customFormat="1" ht="31.5" x14ac:dyDescent="0.25">
      <c r="A9" s="16"/>
      <c r="B9" s="23" t="s">
        <v>104</v>
      </c>
      <c r="C9" s="24" t="s">
        <v>289</v>
      </c>
      <c r="D9" s="16"/>
      <c r="E9" s="23" t="s">
        <v>110</v>
      </c>
      <c r="F9" s="24" t="s">
        <v>290</v>
      </c>
      <c r="G9" s="16"/>
      <c r="H9" s="19"/>
      <c r="I9" s="19"/>
      <c r="J9" s="18"/>
      <c r="K9" s="19"/>
    </row>
    <row r="10" spans="1:11" s="20" customFormat="1" ht="31.5" x14ac:dyDescent="0.25">
      <c r="A10" s="16"/>
      <c r="B10" s="23" t="s">
        <v>105</v>
      </c>
      <c r="C10" s="24" t="s">
        <v>107</v>
      </c>
      <c r="D10" s="16"/>
      <c r="E10" s="23" t="s">
        <v>111</v>
      </c>
      <c r="F10" s="24" t="s">
        <v>88</v>
      </c>
      <c r="G10" s="16"/>
      <c r="H10" s="19"/>
      <c r="I10" s="19"/>
      <c r="J10" s="18"/>
      <c r="K10" s="19"/>
    </row>
    <row r="11" spans="1:11" s="20" customFormat="1" ht="47.25" x14ac:dyDescent="0.25">
      <c r="A11" s="16"/>
      <c r="B11" s="23" t="s">
        <v>106</v>
      </c>
      <c r="C11" s="24" t="s">
        <v>307</v>
      </c>
      <c r="D11" s="16"/>
      <c r="E11" s="23" t="s">
        <v>112</v>
      </c>
      <c r="F11" s="24" t="s">
        <v>308</v>
      </c>
      <c r="G11" s="16"/>
      <c r="H11" s="19"/>
      <c r="I11" s="19"/>
      <c r="J11" s="18"/>
      <c r="K11" s="19"/>
    </row>
    <row r="12" spans="1:11" s="20" customFormat="1" ht="31.5" x14ac:dyDescent="0.25">
      <c r="A12" s="16"/>
      <c r="B12" s="186" t="s">
        <v>314</v>
      </c>
      <c r="C12" s="24" t="s">
        <v>108</v>
      </c>
      <c r="D12" s="16"/>
      <c r="E12" s="186" t="s">
        <v>316</v>
      </c>
      <c r="F12" s="24" t="s">
        <v>113</v>
      </c>
      <c r="G12" s="16"/>
      <c r="H12" s="19"/>
      <c r="I12" s="19"/>
      <c r="J12" s="18"/>
      <c r="K12" s="19"/>
    </row>
    <row r="13" spans="1:11" s="20" customFormat="1" ht="31.5" x14ac:dyDescent="0.25">
      <c r="A13" s="16"/>
      <c r="B13" s="186" t="s">
        <v>315</v>
      </c>
      <c r="C13" s="24" t="s">
        <v>109</v>
      </c>
      <c r="D13" s="16"/>
      <c r="E13" s="186" t="s">
        <v>317</v>
      </c>
      <c r="F13" s="25" t="s">
        <v>114</v>
      </c>
      <c r="G13" s="16"/>
      <c r="H13" s="18"/>
      <c r="I13" s="18"/>
      <c r="J13" s="18"/>
      <c r="K13" s="18"/>
    </row>
    <row r="14" spans="1:11" s="20" customFormat="1" ht="31.5" x14ac:dyDescent="0.25">
      <c r="A14" s="16"/>
      <c r="B14" s="186" t="s">
        <v>254</v>
      </c>
      <c r="C14" s="24" t="s">
        <v>257</v>
      </c>
      <c r="D14" s="16"/>
      <c r="E14" s="186" t="s">
        <v>255</v>
      </c>
      <c r="F14" s="24" t="s">
        <v>256</v>
      </c>
      <c r="G14" s="16"/>
      <c r="H14" s="19"/>
      <c r="I14" s="19"/>
      <c r="J14" s="18"/>
      <c r="K14" s="19"/>
    </row>
    <row r="15" spans="1:11" s="20" customFormat="1" ht="15.75" x14ac:dyDescent="0.25">
      <c r="A15" s="16"/>
      <c r="C15" s="24"/>
      <c r="D15" s="16"/>
      <c r="G15" s="16"/>
      <c r="H15" s="19"/>
      <c r="I15" s="19"/>
      <c r="J15" s="18"/>
      <c r="K15" s="19"/>
    </row>
    <row r="16" spans="1:11" s="20" customFormat="1" ht="15.75" x14ac:dyDescent="0.25">
      <c r="A16" s="16"/>
      <c r="D16" s="16"/>
      <c r="G16" s="16"/>
      <c r="H16" s="19"/>
      <c r="I16" s="19"/>
      <c r="J16" s="18"/>
      <c r="K16" s="19"/>
    </row>
    <row r="17" spans="1:11" s="20" customFormat="1" ht="15.75" x14ac:dyDescent="0.25">
      <c r="A17" s="16"/>
      <c r="D17" s="16"/>
      <c r="G17" s="16"/>
      <c r="H17" s="19"/>
      <c r="I17" s="19"/>
      <c r="J17" s="18"/>
      <c r="K17" s="19"/>
    </row>
    <row r="18" spans="1:11" s="20" customFormat="1" ht="15.75" x14ac:dyDescent="0.25">
      <c r="A18" s="16"/>
      <c r="B18" s="20" t="s">
        <v>206</v>
      </c>
      <c r="D18" s="16"/>
      <c r="E18" s="20" t="s">
        <v>263</v>
      </c>
      <c r="G18" s="16"/>
      <c r="H18" s="19"/>
      <c r="I18" s="19"/>
      <c r="J18" s="18"/>
      <c r="K18" s="19"/>
    </row>
    <row r="19" spans="1:11" s="20" customFormat="1" ht="15.75" x14ac:dyDescent="0.25">
      <c r="A19" s="16"/>
      <c r="D19" s="16"/>
      <c r="G19" s="16"/>
      <c r="H19" s="19"/>
      <c r="I19" s="19"/>
      <c r="J19" s="18"/>
      <c r="K19" s="19"/>
    </row>
    <row r="20" spans="1:11" s="20" customFormat="1" ht="15.75" x14ac:dyDescent="0.25">
      <c r="A20" s="16"/>
      <c r="D20" s="16"/>
      <c r="G20" s="16"/>
      <c r="H20" s="19"/>
      <c r="I20" s="19"/>
      <c r="J20" s="18"/>
      <c r="K20" s="19"/>
    </row>
    <row r="21" spans="1:11" s="20" customFormat="1" ht="15.75" x14ac:dyDescent="0.25">
      <c r="A21" s="16"/>
      <c r="B21" s="23" t="s">
        <v>207</v>
      </c>
      <c r="D21" s="16"/>
      <c r="E21" s="186" t="s">
        <v>264</v>
      </c>
      <c r="G21" s="16"/>
      <c r="H21" s="19"/>
      <c r="I21" s="19"/>
      <c r="J21" s="18"/>
      <c r="K21" s="19"/>
    </row>
    <row r="22" spans="1:11" s="20" customFormat="1" ht="15.75" x14ac:dyDescent="0.25">
      <c r="A22" s="16"/>
      <c r="D22" s="16"/>
      <c r="G22" s="16"/>
      <c r="H22" s="19"/>
      <c r="I22" s="19"/>
      <c r="J22" s="18"/>
      <c r="K22" s="19"/>
    </row>
    <row r="23" spans="1:11" s="20" customFormat="1" ht="15.75" x14ac:dyDescent="0.25">
      <c r="A23" s="16"/>
      <c r="D23" s="16"/>
      <c r="G23" s="16"/>
      <c r="H23" s="19"/>
      <c r="I23" s="19"/>
      <c r="J23" s="18"/>
      <c r="K23" s="19"/>
    </row>
    <row r="24" spans="1:11" s="20" customFormat="1" ht="15.75" x14ac:dyDescent="0.25">
      <c r="A24" s="16"/>
      <c r="D24" s="16"/>
      <c r="G24" s="16"/>
      <c r="H24" s="19"/>
      <c r="I24" s="19"/>
      <c r="J24" s="18"/>
      <c r="K24" s="19"/>
    </row>
    <row r="25" spans="1:11" s="20" customFormat="1" ht="15.75" x14ac:dyDescent="0.25">
      <c r="A25" s="16"/>
      <c r="D25" s="16"/>
      <c r="G25" s="16"/>
      <c r="H25" s="19"/>
      <c r="I25" s="19"/>
      <c r="J25" s="18"/>
      <c r="K25" s="19"/>
    </row>
    <row r="26" spans="1:11" s="20" customFormat="1" ht="15.75" x14ac:dyDescent="0.25">
      <c r="A26" s="16"/>
      <c r="D26" s="16"/>
      <c r="G26" s="16"/>
      <c r="H26" s="19"/>
      <c r="I26" s="19"/>
      <c r="J26" s="18"/>
      <c r="K26" s="19"/>
    </row>
    <row r="27" spans="1:11" s="20" customFormat="1" ht="15.75" x14ac:dyDescent="0.25">
      <c r="A27" s="16"/>
      <c r="B27" s="26"/>
      <c r="C27" s="27" t="s">
        <v>417</v>
      </c>
      <c r="D27" s="16"/>
      <c r="E27" s="28"/>
      <c r="F27" s="29" t="s">
        <v>419</v>
      </c>
      <c r="G27" s="16"/>
      <c r="H27" s="30"/>
      <c r="I27" s="19"/>
      <c r="J27" s="18"/>
      <c r="K27" s="19"/>
    </row>
    <row r="28" spans="1:11" s="20" customFormat="1" ht="15.75" x14ac:dyDescent="0.25">
      <c r="A28" s="16"/>
      <c r="C28" s="26" t="s">
        <v>418</v>
      </c>
      <c r="D28" s="16"/>
      <c r="F28" s="26" t="s">
        <v>418</v>
      </c>
      <c r="G28" s="16"/>
      <c r="H28" s="31"/>
      <c r="I28" s="19"/>
      <c r="J28" s="18"/>
      <c r="K28" s="19"/>
    </row>
    <row r="29" spans="1:11" ht="15" x14ac:dyDescent="0.25">
      <c r="A29" s="8"/>
      <c r="C29" s="15"/>
      <c r="D29" s="8"/>
      <c r="G29" s="8"/>
      <c r="H29" s="12"/>
      <c r="I29" s="12"/>
      <c r="J29" s="12"/>
      <c r="K29" s="12"/>
    </row>
    <row r="30" spans="1:11" ht="18.75" x14ac:dyDescent="0.2">
      <c r="A30" s="8"/>
      <c r="B30" s="242"/>
      <c r="C30" s="242"/>
      <c r="D30" s="8"/>
      <c r="G30" s="8"/>
      <c r="H30" s="12"/>
      <c r="I30" s="12"/>
      <c r="J30" s="12"/>
      <c r="K30" s="12"/>
    </row>
    <row r="31" spans="1:11" x14ac:dyDescent="0.2">
      <c r="A31" s="8"/>
      <c r="D31" s="8"/>
      <c r="G31" s="8"/>
      <c r="H31" s="12"/>
      <c r="I31" s="12"/>
      <c r="J31" s="12"/>
      <c r="K31" s="12"/>
    </row>
    <row r="32" spans="1:11" x14ac:dyDescent="0.2">
      <c r="A32" s="8"/>
      <c r="D32" s="8"/>
      <c r="G32" s="8"/>
      <c r="H32" s="12"/>
      <c r="I32" s="12"/>
      <c r="J32" s="12"/>
      <c r="K32" s="12"/>
    </row>
    <row r="33" spans="1:11" x14ac:dyDescent="0.2">
      <c r="A33" s="8"/>
      <c r="D33" s="8"/>
      <c r="G33" s="8"/>
      <c r="H33" s="12"/>
      <c r="I33" s="12"/>
      <c r="J33" s="12"/>
      <c r="K33" s="12"/>
    </row>
    <row r="34" spans="1:11" x14ac:dyDescent="0.2">
      <c r="A34" s="8"/>
      <c r="D34" s="8"/>
      <c r="G34" s="8"/>
    </row>
    <row r="35" spans="1:11" x14ac:dyDescent="0.2">
      <c r="A35" s="8"/>
      <c r="D35" s="8"/>
      <c r="G35" s="8"/>
    </row>
    <row r="36" spans="1:11" x14ac:dyDescent="0.2">
      <c r="A36" s="8"/>
      <c r="D36" s="8"/>
      <c r="G36" s="8"/>
      <c r="H36" s="12"/>
      <c r="I36" s="12"/>
      <c r="J36" s="12"/>
      <c r="K36" s="12"/>
    </row>
    <row r="37" spans="1:11" x14ac:dyDescent="0.2">
      <c r="A37" s="8"/>
      <c r="D37" s="8"/>
      <c r="G37" s="8"/>
      <c r="H37" s="12"/>
      <c r="I37" s="12"/>
      <c r="J37" s="12"/>
      <c r="K37" s="12"/>
    </row>
    <row r="38" spans="1:11" x14ac:dyDescent="0.2">
      <c r="A38" s="8"/>
      <c r="B38" s="8"/>
      <c r="C38" s="8"/>
      <c r="D38" s="8"/>
      <c r="E38" s="8"/>
      <c r="F38" s="8"/>
      <c r="G38" s="8"/>
      <c r="H38" s="11"/>
      <c r="I38" s="11"/>
      <c r="J38" s="11"/>
      <c r="K38" s="12"/>
    </row>
    <row r="39" spans="1:11" x14ac:dyDescent="0.2">
      <c r="A39" s="8"/>
      <c r="B39" s="8"/>
      <c r="C39" s="8"/>
      <c r="D39" s="8"/>
      <c r="E39" s="8"/>
      <c r="F39" s="8"/>
      <c r="G39" s="8"/>
      <c r="H39" s="11"/>
      <c r="I39" s="11"/>
      <c r="J39" s="11"/>
      <c r="K39" s="12"/>
    </row>
    <row r="40" spans="1:11" x14ac:dyDescent="0.2">
      <c r="A40" s="8"/>
      <c r="B40" s="8"/>
      <c r="C40" s="8"/>
      <c r="D40" s="8"/>
      <c r="E40" s="8"/>
      <c r="F40" s="8"/>
      <c r="G40" s="8"/>
      <c r="H40" s="11"/>
      <c r="I40" s="11"/>
      <c r="J40" s="11"/>
      <c r="K40" s="12"/>
    </row>
    <row r="41" spans="1:11" x14ac:dyDescent="0.2">
      <c r="C41" s="14"/>
      <c r="H41" s="12"/>
      <c r="I41" s="12"/>
      <c r="J41" s="12"/>
      <c r="K41" s="12"/>
    </row>
    <row r="42" spans="1:11" x14ac:dyDescent="0.2">
      <c r="H42" s="12"/>
      <c r="I42" s="12"/>
      <c r="J42" s="12"/>
      <c r="K42" s="12"/>
    </row>
  </sheetData>
  <mergeCells count="6">
    <mergeCell ref="B30:C30"/>
    <mergeCell ref="B4:C4"/>
    <mergeCell ref="B1:C2"/>
    <mergeCell ref="B3:C3"/>
    <mergeCell ref="E1:F2"/>
    <mergeCell ref="E3:F3"/>
  </mergeCells>
  <phoneticPr fontId="5" type="noConversion"/>
  <hyperlinks>
    <hyperlink ref="B13" location="'Hitparade month 2023_EN'!A1" display="Hitparade 2023"/>
    <hyperlink ref="B12" location="'Hitparade mois 2023'!A1" display="Hitparade MOIS 2023"/>
    <hyperlink ref="B11" location="Graphique!A1" display="Graphique"/>
    <hyperlink ref="B10" location="'Nouvelles Immatriculations'!A1" display="Nouvelles Immatriculations"/>
    <hyperlink ref="B9" location="IndicD!A1" display="IndicD"/>
    <hyperlink ref="E9" location="IndicD_EN!A1" display="IndicD_EN"/>
    <hyperlink ref="E10" location="'Nouvelles Immatriculations_EN'!A1" display="Nouvelles Immatriculations_EN"/>
    <hyperlink ref="E11" location="Graphique_EN!A1" display="Graphique_EN"/>
    <hyperlink ref="E12" location="'Hitparade 2023'!A1" display="Hitparade month 2023_EN"/>
    <hyperlink ref="E13" location="'Hitparade 2023_EN'!A1" display="Hitparade 2023_EN"/>
    <hyperlink ref="B21" r:id="rId1"/>
    <hyperlink ref="B14" location="Carburant_immatriculations!A1" display="Carburant_Immatriculations"/>
    <hyperlink ref="E14" location="Carburant_immatriculations_EN!A1" display="Carburant_Immatriculations_EN"/>
    <hyperlink ref="E21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10"/>
  <sheetViews>
    <sheetView showGridLines="0" topLeftCell="A28" zoomScale="70" zoomScaleNormal="70" workbookViewId="0">
      <selection activeCell="A9" sqref="A9:Z78"/>
    </sheetView>
  </sheetViews>
  <sheetFormatPr defaultColWidth="11.42578125" defaultRowHeight="15.75" x14ac:dyDescent="0.25"/>
  <cols>
    <col min="1" max="1" width="38.140625" style="20" bestFit="1" customWidth="1"/>
    <col min="2" max="2" width="11.140625" style="20" bestFit="1" customWidth="1"/>
    <col min="3" max="3" width="4.7109375" style="20" customWidth="1"/>
    <col min="4" max="4" width="32.7109375" style="20" bestFit="1" customWidth="1"/>
    <col min="5" max="5" width="6.42578125" style="20" bestFit="1" customWidth="1"/>
    <col min="6" max="6" width="4.7109375" style="20" customWidth="1"/>
    <col min="7" max="7" width="15.28515625" style="20" customWidth="1"/>
    <col min="8" max="8" width="5.140625" style="20" bestFit="1" customWidth="1"/>
    <col min="9" max="9" width="4.7109375" style="20" customWidth="1"/>
    <col min="10" max="10" width="18.7109375" style="20" customWidth="1"/>
    <col min="11" max="11" width="5.140625" style="20" bestFit="1" customWidth="1"/>
    <col min="12" max="12" width="4.7109375" style="20" customWidth="1"/>
    <col min="13" max="13" width="16.140625" style="20" customWidth="1"/>
    <col min="14" max="14" width="5.140625" style="20" bestFit="1" customWidth="1"/>
    <col min="15" max="15" width="4.7109375" style="20" customWidth="1"/>
    <col min="16" max="16" width="28" style="20" customWidth="1"/>
    <col min="17" max="17" width="7.7109375" style="20" bestFit="1" customWidth="1"/>
    <col min="18" max="18" width="4.7109375" style="20" customWidth="1"/>
    <col min="19" max="19" width="21.5703125" style="20" bestFit="1" customWidth="1"/>
    <col min="20" max="20" width="7.7109375" style="20" bestFit="1" customWidth="1"/>
    <col min="21" max="21" width="4.7109375" style="20" customWidth="1"/>
    <col min="22" max="22" width="25.5703125" style="20" customWidth="1"/>
    <col min="23" max="23" width="7.140625" style="20" customWidth="1"/>
    <col min="24" max="24" width="4.7109375" style="20" customWidth="1"/>
    <col min="25" max="25" width="16.42578125" style="20" customWidth="1"/>
    <col min="26" max="26" width="6.7109375" style="20" customWidth="1"/>
    <col min="27" max="27" width="11.42578125" style="20"/>
    <col min="28" max="28" width="11.7109375" style="20" customWidth="1"/>
    <col min="29" max="16384" width="11.42578125" style="20"/>
  </cols>
  <sheetData>
    <row r="1" spans="1:29" x14ac:dyDescent="0.25">
      <c r="Z1" s="173" t="str">
        <f>Menu!C27</f>
        <v>Édition du 6 juillet 2023</v>
      </c>
    </row>
    <row r="2" spans="1:29" ht="21" x14ac:dyDescent="0.35">
      <c r="F2" s="210" t="s">
        <v>394</v>
      </c>
      <c r="S2" s="19"/>
      <c r="Z2" s="100" t="str">
        <f>Menu!C28</f>
        <v>N°06/2023</v>
      </c>
    </row>
    <row r="3" spans="1:29" ht="15.75" customHeight="1" x14ac:dyDescent="0.25">
      <c r="Z3" s="176" t="s">
        <v>0</v>
      </c>
    </row>
    <row r="4" spans="1:29" ht="21.75" customHeight="1" x14ac:dyDescent="0.25"/>
    <row r="5" spans="1:29" s="93" customFormat="1" x14ac:dyDescent="0.25">
      <c r="A5" s="92" t="s">
        <v>43</v>
      </c>
      <c r="D5" s="92" t="s">
        <v>1</v>
      </c>
      <c r="G5" s="92" t="s">
        <v>6</v>
      </c>
      <c r="H5" s="92"/>
      <c r="J5" s="92" t="s">
        <v>8</v>
      </c>
      <c r="M5" s="92" t="s">
        <v>116</v>
      </c>
      <c r="P5" s="92" t="s">
        <v>117</v>
      </c>
      <c r="S5" s="92" t="s">
        <v>2</v>
      </c>
      <c r="V5" s="92" t="s">
        <v>4</v>
      </c>
      <c r="Y5" s="92" t="s">
        <v>7</v>
      </c>
    </row>
    <row r="6" spans="1:29" s="93" customFormat="1" x14ac:dyDescent="0.25">
      <c r="A6" s="92" t="s">
        <v>118</v>
      </c>
      <c r="G6" s="92"/>
      <c r="H6" s="92"/>
      <c r="M6" s="92" t="s">
        <v>119</v>
      </c>
      <c r="P6" s="92" t="s">
        <v>120</v>
      </c>
    </row>
    <row r="7" spans="1:29" s="93" customFormat="1" x14ac:dyDescent="0.25">
      <c r="G7" s="92"/>
      <c r="H7" s="92"/>
    </row>
    <row r="8" spans="1:29" s="93" customFormat="1" x14ac:dyDescent="0.25">
      <c r="A8" s="20"/>
      <c r="B8" s="20"/>
      <c r="G8" s="20"/>
      <c r="H8" s="20"/>
      <c r="J8" s="20"/>
      <c r="K8" s="20"/>
      <c r="M8" s="20"/>
      <c r="N8" s="20"/>
      <c r="P8" s="20"/>
      <c r="Q8" s="20"/>
      <c r="S8" s="20"/>
      <c r="T8" s="20"/>
      <c r="V8" s="20"/>
      <c r="W8" s="20"/>
    </row>
    <row r="9" spans="1:29" s="93" customFormat="1" x14ac:dyDescent="0.25">
      <c r="A9" t="s">
        <v>130</v>
      </c>
      <c r="B9" s="185">
        <v>3195</v>
      </c>
      <c r="C9" s="20"/>
      <c r="D9" t="s">
        <v>139</v>
      </c>
      <c r="E9" s="185">
        <v>511</v>
      </c>
      <c r="G9" t="s">
        <v>169</v>
      </c>
      <c r="H9" s="185">
        <v>140</v>
      </c>
      <c r="J9" t="s">
        <v>169</v>
      </c>
      <c r="K9" s="185">
        <v>47</v>
      </c>
      <c r="M9" t="s">
        <v>169</v>
      </c>
      <c r="N9" s="185">
        <v>29</v>
      </c>
      <c r="P9" t="s">
        <v>196</v>
      </c>
      <c r="Q9" s="185">
        <v>29</v>
      </c>
      <c r="R9" s="20"/>
      <c r="S9" t="s">
        <v>130</v>
      </c>
      <c r="T9" s="185">
        <v>138</v>
      </c>
      <c r="V9" t="s">
        <v>222</v>
      </c>
      <c r="W9" s="185">
        <v>19</v>
      </c>
      <c r="Y9" t="s">
        <v>343</v>
      </c>
      <c r="Z9" s="185">
        <v>6</v>
      </c>
    </row>
    <row r="10" spans="1:29" s="93" customFormat="1" x14ac:dyDescent="0.25">
      <c r="A10" t="s">
        <v>131</v>
      </c>
      <c r="B10" s="185">
        <v>2588</v>
      </c>
      <c r="C10" s="20"/>
      <c r="D10" t="s">
        <v>135</v>
      </c>
      <c r="E10" s="185">
        <v>507</v>
      </c>
      <c r="G10" t="s">
        <v>262</v>
      </c>
      <c r="H10" s="185">
        <v>138</v>
      </c>
      <c r="J10" t="s">
        <v>143</v>
      </c>
      <c r="K10" s="185">
        <v>45</v>
      </c>
      <c r="M10" t="s">
        <v>138</v>
      </c>
      <c r="N10" s="185">
        <v>24</v>
      </c>
      <c r="P10" t="s">
        <v>171</v>
      </c>
      <c r="Q10" s="185">
        <v>21</v>
      </c>
      <c r="R10" s="20"/>
      <c r="S10" s="226" t="s">
        <v>304</v>
      </c>
      <c r="T10" s="185">
        <v>26</v>
      </c>
      <c r="V10" t="s">
        <v>171</v>
      </c>
      <c r="W10" s="185">
        <v>15</v>
      </c>
      <c r="Y10" t="s">
        <v>171</v>
      </c>
      <c r="Z10" s="185">
        <v>2</v>
      </c>
    </row>
    <row r="11" spans="1:29" s="93" customFormat="1" x14ac:dyDescent="0.25">
      <c r="A11" t="s">
        <v>132</v>
      </c>
      <c r="B11" s="185">
        <v>2128</v>
      </c>
      <c r="C11" s="20"/>
      <c r="D11" t="s">
        <v>130</v>
      </c>
      <c r="E11" s="185">
        <v>496</v>
      </c>
      <c r="G11" t="s">
        <v>135</v>
      </c>
      <c r="H11" s="185">
        <v>78</v>
      </c>
      <c r="J11" t="s">
        <v>167</v>
      </c>
      <c r="K11" s="185">
        <v>23</v>
      </c>
      <c r="M11" t="s">
        <v>268</v>
      </c>
      <c r="N11" s="185">
        <v>16</v>
      </c>
      <c r="P11" t="s">
        <v>172</v>
      </c>
      <c r="Q11" s="185">
        <v>18</v>
      </c>
      <c r="R11" s="20"/>
      <c r="S11" t="s">
        <v>193</v>
      </c>
      <c r="T11" s="185">
        <v>12</v>
      </c>
      <c r="V11" t="s">
        <v>218</v>
      </c>
      <c r="W11" s="185">
        <v>14</v>
      </c>
      <c r="Y11" t="s">
        <v>393</v>
      </c>
      <c r="Z11" s="185">
        <v>1</v>
      </c>
    </row>
    <row r="12" spans="1:29" s="93" customFormat="1" x14ac:dyDescent="0.25">
      <c r="A12" t="s">
        <v>262</v>
      </c>
      <c r="B12" s="185">
        <v>1630</v>
      </c>
      <c r="C12" s="20"/>
      <c r="D12" t="s">
        <v>140</v>
      </c>
      <c r="E12" s="185">
        <v>355</v>
      </c>
      <c r="G12" t="s">
        <v>167</v>
      </c>
      <c r="H12" s="185">
        <v>75</v>
      </c>
      <c r="J12" t="s">
        <v>262</v>
      </c>
      <c r="K12" s="185">
        <v>23</v>
      </c>
      <c r="M12" t="s">
        <v>325</v>
      </c>
      <c r="N12" s="185">
        <v>11</v>
      </c>
      <c r="P12" t="s">
        <v>286</v>
      </c>
      <c r="Q12" s="185">
        <v>17</v>
      </c>
      <c r="R12" s="20"/>
      <c r="S12" t="s">
        <v>333</v>
      </c>
      <c r="T12" s="185">
        <v>11</v>
      </c>
      <c r="V12" t="s">
        <v>172</v>
      </c>
      <c r="W12" s="185">
        <v>12</v>
      </c>
      <c r="Y12" t="s">
        <v>302</v>
      </c>
      <c r="Z12" s="185">
        <v>1</v>
      </c>
      <c r="AC12" s="177"/>
    </row>
    <row r="13" spans="1:29" s="93" customFormat="1" x14ac:dyDescent="0.25">
      <c r="A13" t="s">
        <v>134</v>
      </c>
      <c r="B13" s="185">
        <v>1578</v>
      </c>
      <c r="C13" s="20"/>
      <c r="D13" t="s">
        <v>133</v>
      </c>
      <c r="E13" s="185">
        <v>196</v>
      </c>
      <c r="G13" t="s">
        <v>143</v>
      </c>
      <c r="H13" s="185">
        <v>69</v>
      </c>
      <c r="J13" t="s">
        <v>138</v>
      </c>
      <c r="K13" s="185">
        <v>15</v>
      </c>
      <c r="M13" t="s">
        <v>143</v>
      </c>
      <c r="N13" s="185">
        <v>10</v>
      </c>
      <c r="P13" t="s">
        <v>143</v>
      </c>
      <c r="Q13" s="185">
        <v>17</v>
      </c>
      <c r="R13" s="20"/>
      <c r="S13" t="s">
        <v>334</v>
      </c>
      <c r="T13" s="185">
        <v>11</v>
      </c>
      <c r="V13" t="s">
        <v>208</v>
      </c>
      <c r="W13" s="185">
        <v>8</v>
      </c>
      <c r="Y13" s="93" t="s">
        <v>212</v>
      </c>
      <c r="Z13" s="93">
        <v>1</v>
      </c>
      <c r="AC13" s="177"/>
    </row>
    <row r="14" spans="1:29" s="93" customFormat="1" x14ac:dyDescent="0.25">
      <c r="A14" t="s">
        <v>141</v>
      </c>
      <c r="B14" s="185">
        <v>1490</v>
      </c>
      <c r="C14" s="20"/>
      <c r="D14" t="s">
        <v>134</v>
      </c>
      <c r="E14" s="185">
        <v>193</v>
      </c>
      <c r="G14" t="s">
        <v>165</v>
      </c>
      <c r="H14" s="185">
        <v>40</v>
      </c>
      <c r="J14" t="s">
        <v>135</v>
      </c>
      <c r="K14" s="185">
        <v>12</v>
      </c>
      <c r="M14" t="s">
        <v>165</v>
      </c>
      <c r="N14" s="185">
        <v>5</v>
      </c>
      <c r="P14" t="s">
        <v>259</v>
      </c>
      <c r="Q14" s="185">
        <v>15</v>
      </c>
      <c r="R14" s="20"/>
      <c r="S14" t="s">
        <v>262</v>
      </c>
      <c r="T14" s="185">
        <v>11</v>
      </c>
      <c r="V14" t="s">
        <v>212</v>
      </c>
      <c r="W14" s="185">
        <v>7</v>
      </c>
      <c r="AB14" s="92"/>
      <c r="AC14" s="178"/>
    </row>
    <row r="15" spans="1:29" s="93" customFormat="1" x14ac:dyDescent="0.25">
      <c r="A15" t="s">
        <v>135</v>
      </c>
      <c r="B15" s="185">
        <v>1300</v>
      </c>
      <c r="C15" s="20"/>
      <c r="D15" t="s">
        <v>262</v>
      </c>
      <c r="E15" s="185">
        <v>182</v>
      </c>
      <c r="G15" t="s">
        <v>168</v>
      </c>
      <c r="H15" s="185">
        <v>26</v>
      </c>
      <c r="J15" t="s">
        <v>168</v>
      </c>
      <c r="K15" s="185">
        <v>10</v>
      </c>
      <c r="M15" t="s">
        <v>366</v>
      </c>
      <c r="N15" s="185">
        <v>4</v>
      </c>
      <c r="P15" t="s">
        <v>210</v>
      </c>
      <c r="Q15" s="185">
        <v>12</v>
      </c>
      <c r="R15" s="20"/>
      <c r="S15" t="s">
        <v>282</v>
      </c>
      <c r="T15" s="185">
        <v>9</v>
      </c>
      <c r="V15" t="s">
        <v>296</v>
      </c>
      <c r="W15" s="185">
        <v>7</v>
      </c>
      <c r="Y15" s="231" t="s">
        <v>3</v>
      </c>
      <c r="Z15" s="232">
        <v>11</v>
      </c>
      <c r="AC15" s="177"/>
    </row>
    <row r="16" spans="1:29" s="93" customFormat="1" x14ac:dyDescent="0.25">
      <c r="A16" t="s">
        <v>139</v>
      </c>
      <c r="B16" s="185">
        <v>1061</v>
      </c>
      <c r="C16" s="20"/>
      <c r="D16" t="s">
        <v>166</v>
      </c>
      <c r="E16" s="185">
        <v>129</v>
      </c>
      <c r="G16" t="s">
        <v>138</v>
      </c>
      <c r="H16" s="185">
        <v>2</v>
      </c>
      <c r="J16" t="s">
        <v>165</v>
      </c>
      <c r="K16" s="185">
        <v>6</v>
      </c>
      <c r="M16" t="s">
        <v>262</v>
      </c>
      <c r="N16" s="185">
        <v>4</v>
      </c>
      <c r="P16" t="s">
        <v>221</v>
      </c>
      <c r="Q16" s="185">
        <v>12</v>
      </c>
      <c r="R16" s="20"/>
      <c r="S16" t="s">
        <v>140</v>
      </c>
      <c r="T16" s="185">
        <v>8</v>
      </c>
      <c r="V16" t="s">
        <v>297</v>
      </c>
      <c r="W16" s="185">
        <v>4</v>
      </c>
      <c r="Y16" s="92"/>
      <c r="AC16" s="177"/>
    </row>
    <row r="17" spans="1:29" s="93" customFormat="1" x14ac:dyDescent="0.25">
      <c r="A17" t="s">
        <v>140</v>
      </c>
      <c r="B17" s="185">
        <v>877</v>
      </c>
      <c r="C17" s="20"/>
      <c r="D17" t="s">
        <v>136</v>
      </c>
      <c r="E17" s="185">
        <v>121</v>
      </c>
      <c r="G17" t="s">
        <v>166</v>
      </c>
      <c r="H17" s="185">
        <v>2</v>
      </c>
      <c r="J17" t="s">
        <v>136</v>
      </c>
      <c r="K17" s="185">
        <v>2</v>
      </c>
      <c r="M17" t="s">
        <v>347</v>
      </c>
      <c r="N17" s="185">
        <v>2</v>
      </c>
      <c r="P17" s="226" t="s">
        <v>199</v>
      </c>
      <c r="Q17" s="185">
        <v>11</v>
      </c>
      <c r="R17" s="20"/>
      <c r="S17" t="s">
        <v>138</v>
      </c>
      <c r="T17" s="185">
        <v>7</v>
      </c>
      <c r="V17" t="s">
        <v>210</v>
      </c>
      <c r="W17" s="185">
        <v>4</v>
      </c>
      <c r="AB17" s="92"/>
      <c r="AC17" s="178"/>
    </row>
    <row r="18" spans="1:29" s="93" customFormat="1" x14ac:dyDescent="0.25">
      <c r="A18" t="s">
        <v>151</v>
      </c>
      <c r="B18" s="185">
        <v>796</v>
      </c>
      <c r="C18" s="20"/>
      <c r="D18" t="s">
        <v>142</v>
      </c>
      <c r="E18" s="185">
        <v>118</v>
      </c>
      <c r="G18" t="s">
        <v>381</v>
      </c>
      <c r="H18" s="185">
        <v>1</v>
      </c>
      <c r="J18" t="s">
        <v>166</v>
      </c>
      <c r="K18" s="185">
        <v>1</v>
      </c>
      <c r="M18" t="s">
        <v>404</v>
      </c>
      <c r="N18" s="185">
        <v>1</v>
      </c>
      <c r="P18" t="s">
        <v>408</v>
      </c>
      <c r="Q18" s="185">
        <v>10</v>
      </c>
      <c r="R18" s="20"/>
      <c r="S18" t="s">
        <v>303</v>
      </c>
      <c r="T18" s="185">
        <v>7</v>
      </c>
      <c r="V18" t="s">
        <v>274</v>
      </c>
      <c r="W18" s="185">
        <v>4</v>
      </c>
      <c r="AB18" s="92"/>
      <c r="AC18" s="92"/>
    </row>
    <row r="19" spans="1:29" s="93" customFormat="1" x14ac:dyDescent="0.25">
      <c r="A19" t="s">
        <v>194</v>
      </c>
      <c r="B19" s="185">
        <v>774</v>
      </c>
      <c r="C19" s="20"/>
      <c r="D19" t="s">
        <v>138</v>
      </c>
      <c r="E19" s="185">
        <v>56</v>
      </c>
      <c r="G19" t="s">
        <v>286</v>
      </c>
      <c r="H19" s="185">
        <v>1</v>
      </c>
      <c r="J19" t="s">
        <v>330</v>
      </c>
      <c r="K19" s="185">
        <v>1</v>
      </c>
      <c r="P19" t="s">
        <v>145</v>
      </c>
      <c r="Q19" s="185">
        <v>8</v>
      </c>
      <c r="R19" s="20"/>
      <c r="S19" t="s">
        <v>279</v>
      </c>
      <c r="T19" s="185">
        <v>7</v>
      </c>
      <c r="V19" t="s">
        <v>340</v>
      </c>
      <c r="W19" s="185">
        <v>4</v>
      </c>
      <c r="Y19" s="92"/>
    </row>
    <row r="20" spans="1:29" s="93" customFormat="1" x14ac:dyDescent="0.25">
      <c r="A20" t="s">
        <v>152</v>
      </c>
      <c r="B20" s="185">
        <v>688</v>
      </c>
      <c r="C20" s="20"/>
      <c r="D20" t="s">
        <v>165</v>
      </c>
      <c r="E20" s="185">
        <v>45</v>
      </c>
      <c r="G20" t="s">
        <v>130</v>
      </c>
      <c r="H20" s="185">
        <v>1</v>
      </c>
      <c r="J20" t="s">
        <v>403</v>
      </c>
      <c r="K20" s="185">
        <v>1</v>
      </c>
      <c r="M20" s="231" t="s">
        <v>3</v>
      </c>
      <c r="N20" s="232">
        <v>106</v>
      </c>
      <c r="P20" t="s">
        <v>281</v>
      </c>
      <c r="Q20" s="185">
        <v>8</v>
      </c>
      <c r="R20" s="20"/>
      <c r="S20" t="s">
        <v>275</v>
      </c>
      <c r="T20" s="185">
        <v>6</v>
      </c>
      <c r="V20" t="s">
        <v>170</v>
      </c>
      <c r="W20" s="185">
        <v>4</v>
      </c>
    </row>
    <row r="21" spans="1:29" s="93" customFormat="1" x14ac:dyDescent="0.25">
      <c r="A21" t="s">
        <v>138</v>
      </c>
      <c r="B21" s="185">
        <v>667</v>
      </c>
      <c r="C21" s="20"/>
      <c r="D21" t="s">
        <v>145</v>
      </c>
      <c r="E21" s="185">
        <v>41</v>
      </c>
      <c r="J21" s="93" t="s">
        <v>365</v>
      </c>
      <c r="K21" s="93">
        <v>1</v>
      </c>
      <c r="M21" s="92"/>
      <c r="N21" s="178"/>
      <c r="P21" t="s">
        <v>280</v>
      </c>
      <c r="Q21" s="185">
        <v>8</v>
      </c>
      <c r="R21" s="20"/>
      <c r="S21" t="s">
        <v>355</v>
      </c>
      <c r="T21" s="185">
        <v>6</v>
      </c>
      <c r="V21" t="s">
        <v>357</v>
      </c>
      <c r="W21" s="185">
        <v>3</v>
      </c>
      <c r="Y21" s="92"/>
    </row>
    <row r="22" spans="1:29" s="93" customFormat="1" x14ac:dyDescent="0.25">
      <c r="A22" t="s">
        <v>137</v>
      </c>
      <c r="B22" s="185">
        <v>663</v>
      </c>
      <c r="C22" s="20"/>
      <c r="D22" t="s">
        <v>169</v>
      </c>
      <c r="E22" s="185">
        <v>39</v>
      </c>
      <c r="G22" s="231" t="s">
        <v>3</v>
      </c>
      <c r="H22" s="232">
        <v>573</v>
      </c>
      <c r="M22" s="92"/>
      <c r="N22" s="178"/>
      <c r="P22" t="s">
        <v>213</v>
      </c>
      <c r="Q22" s="185">
        <v>7</v>
      </c>
      <c r="R22" s="20"/>
      <c r="S22" t="s">
        <v>260</v>
      </c>
      <c r="T22" s="185">
        <v>4</v>
      </c>
      <c r="V22" t="s">
        <v>286</v>
      </c>
      <c r="W22" s="185">
        <v>3</v>
      </c>
    </row>
    <row r="23" spans="1:29" s="93" customFormat="1" x14ac:dyDescent="0.25">
      <c r="A23" t="s">
        <v>143</v>
      </c>
      <c r="B23" s="185">
        <v>653</v>
      </c>
      <c r="C23" s="20"/>
      <c r="D23" t="s">
        <v>322</v>
      </c>
      <c r="E23" s="185">
        <v>17</v>
      </c>
      <c r="J23" s="231" t="s">
        <v>3</v>
      </c>
      <c r="K23" s="232">
        <v>187</v>
      </c>
      <c r="N23" s="177"/>
      <c r="P23" t="s">
        <v>170</v>
      </c>
      <c r="Q23" s="185">
        <v>7</v>
      </c>
      <c r="R23" s="20"/>
      <c r="S23" t="s">
        <v>276</v>
      </c>
      <c r="T23" s="185">
        <v>4</v>
      </c>
      <c r="V23" t="s">
        <v>216</v>
      </c>
      <c r="W23" s="185">
        <v>3</v>
      </c>
      <c r="Y23" s="92"/>
    </row>
    <row r="24" spans="1:29" s="93" customFormat="1" x14ac:dyDescent="0.25">
      <c r="A24" t="s">
        <v>133</v>
      </c>
      <c r="B24" s="185">
        <v>621</v>
      </c>
      <c r="C24" s="20"/>
      <c r="D24" t="s">
        <v>147</v>
      </c>
      <c r="E24" s="185">
        <v>17</v>
      </c>
      <c r="M24" s="92"/>
      <c r="N24" s="178"/>
      <c r="P24" t="s">
        <v>269</v>
      </c>
      <c r="Q24" s="185">
        <v>6</v>
      </c>
      <c r="R24" s="20"/>
      <c r="S24" t="s">
        <v>288</v>
      </c>
      <c r="T24" s="185">
        <v>4</v>
      </c>
      <c r="V24" t="s">
        <v>358</v>
      </c>
      <c r="W24" s="185">
        <v>2</v>
      </c>
    </row>
    <row r="25" spans="1:29" s="93" customFormat="1" x14ac:dyDescent="0.25">
      <c r="A25" t="s">
        <v>148</v>
      </c>
      <c r="B25" s="185">
        <v>603</v>
      </c>
      <c r="C25" s="20"/>
      <c r="D25" t="s">
        <v>323</v>
      </c>
      <c r="E25" s="185">
        <v>8</v>
      </c>
      <c r="J25" s="92"/>
      <c r="K25" s="92"/>
      <c r="M25" s="92"/>
      <c r="N25" s="178"/>
      <c r="P25" t="s">
        <v>211</v>
      </c>
      <c r="Q25" s="185">
        <v>6</v>
      </c>
      <c r="R25" s="20"/>
      <c r="S25" t="s">
        <v>301</v>
      </c>
      <c r="T25" s="185">
        <v>4</v>
      </c>
      <c r="V25" t="s">
        <v>360</v>
      </c>
      <c r="W25" s="185">
        <v>2</v>
      </c>
      <c r="Y25" s="92"/>
    </row>
    <row r="26" spans="1:29" s="93" customFormat="1" x14ac:dyDescent="0.25">
      <c r="A26" t="s">
        <v>149</v>
      </c>
      <c r="B26" s="185">
        <v>513</v>
      </c>
      <c r="C26" s="20"/>
      <c r="D26" s="226" t="s">
        <v>150</v>
      </c>
      <c r="E26" s="185">
        <v>3</v>
      </c>
      <c r="N26" s="177"/>
      <c r="P26" t="s">
        <v>326</v>
      </c>
      <c r="Q26" s="185">
        <v>6</v>
      </c>
      <c r="R26" s="20"/>
      <c r="S26" t="s">
        <v>313</v>
      </c>
      <c r="T26" s="185">
        <v>3</v>
      </c>
      <c r="V26" t="s">
        <v>341</v>
      </c>
      <c r="W26" s="185">
        <v>2</v>
      </c>
    </row>
    <row r="27" spans="1:29" s="93" customFormat="1" x14ac:dyDescent="0.25">
      <c r="A27" t="s">
        <v>145</v>
      </c>
      <c r="B27" s="185">
        <v>510</v>
      </c>
      <c r="C27" s="20"/>
      <c r="D27" t="s">
        <v>408</v>
      </c>
      <c r="E27" s="185">
        <v>3</v>
      </c>
      <c r="J27" s="92"/>
      <c r="K27" s="92"/>
      <c r="M27" s="92"/>
      <c r="N27" s="178"/>
      <c r="P27" t="s">
        <v>327</v>
      </c>
      <c r="Q27" s="185">
        <v>6</v>
      </c>
      <c r="R27" s="20"/>
      <c r="S27" t="s">
        <v>169</v>
      </c>
      <c r="T27" s="185">
        <v>3</v>
      </c>
      <c r="V27" t="s">
        <v>359</v>
      </c>
      <c r="W27" s="185">
        <v>2</v>
      </c>
    </row>
    <row r="28" spans="1:29" s="93" customFormat="1" x14ac:dyDescent="0.25">
      <c r="A28" t="s">
        <v>142</v>
      </c>
      <c r="B28" s="185">
        <v>496</v>
      </c>
      <c r="C28" s="20"/>
      <c r="D28" t="s">
        <v>398</v>
      </c>
      <c r="E28" s="185">
        <v>2</v>
      </c>
      <c r="G28" s="92"/>
      <c r="H28" s="92"/>
      <c r="N28" s="177"/>
      <c r="P28" t="s">
        <v>382</v>
      </c>
      <c r="Q28" s="185">
        <v>5</v>
      </c>
      <c r="R28" s="20"/>
      <c r="S28" t="s">
        <v>299</v>
      </c>
      <c r="T28" s="185">
        <v>3</v>
      </c>
      <c r="V28" t="s">
        <v>391</v>
      </c>
      <c r="W28" s="185">
        <v>1</v>
      </c>
      <c r="Y28" s="92"/>
    </row>
    <row r="29" spans="1:29" s="93" customFormat="1" x14ac:dyDescent="0.25">
      <c r="A29" t="s">
        <v>266</v>
      </c>
      <c r="B29" s="185">
        <v>488</v>
      </c>
      <c r="C29" s="20"/>
      <c r="D29" t="s">
        <v>379</v>
      </c>
      <c r="E29" s="185">
        <v>2</v>
      </c>
      <c r="J29" s="92"/>
      <c r="K29" s="92"/>
      <c r="M29" s="92"/>
      <c r="N29" s="178"/>
      <c r="P29" t="s">
        <v>212</v>
      </c>
      <c r="Q29" s="185">
        <v>5</v>
      </c>
      <c r="R29" s="20"/>
      <c r="S29" t="s">
        <v>136</v>
      </c>
      <c r="T29" s="185">
        <v>3</v>
      </c>
      <c r="V29" t="s">
        <v>223</v>
      </c>
      <c r="W29" s="185">
        <v>1</v>
      </c>
      <c r="Y29" s="92"/>
    </row>
    <row r="30" spans="1:29" s="93" customFormat="1" x14ac:dyDescent="0.25">
      <c r="A30" t="s">
        <v>150</v>
      </c>
      <c r="B30" s="185">
        <v>410</v>
      </c>
      <c r="C30" s="20"/>
      <c r="D30" t="s">
        <v>293</v>
      </c>
      <c r="E30" s="185">
        <v>2</v>
      </c>
      <c r="G30" s="92"/>
      <c r="H30" s="92"/>
      <c r="J30" s="92"/>
      <c r="K30" s="92"/>
      <c r="M30" s="92"/>
      <c r="N30" s="178"/>
      <c r="P30" t="s">
        <v>208</v>
      </c>
      <c r="Q30" s="185">
        <v>5</v>
      </c>
      <c r="R30" s="20"/>
      <c r="S30" t="s">
        <v>133</v>
      </c>
      <c r="T30" s="185">
        <v>3</v>
      </c>
      <c r="V30" t="s">
        <v>199</v>
      </c>
      <c r="W30" s="185">
        <v>1</v>
      </c>
    </row>
    <row r="31" spans="1:29" s="93" customFormat="1" x14ac:dyDescent="0.25">
      <c r="A31" t="s">
        <v>144</v>
      </c>
      <c r="B31" s="185">
        <v>400</v>
      </c>
      <c r="C31" s="20"/>
      <c r="D31" t="s">
        <v>364</v>
      </c>
      <c r="E31" s="185">
        <v>2</v>
      </c>
      <c r="G31" s="92"/>
      <c r="H31" s="92"/>
      <c r="N31" s="177"/>
      <c r="P31" t="s">
        <v>328</v>
      </c>
      <c r="Q31" s="185">
        <v>5</v>
      </c>
      <c r="R31" s="20"/>
      <c r="S31" t="s">
        <v>339</v>
      </c>
      <c r="T31" s="185">
        <v>3</v>
      </c>
      <c r="V31" t="s">
        <v>415</v>
      </c>
      <c r="W31" s="185">
        <v>1</v>
      </c>
      <c r="AA31" s="92"/>
    </row>
    <row r="32" spans="1:29" s="93" customFormat="1" x14ac:dyDescent="0.25">
      <c r="A32" t="s">
        <v>166</v>
      </c>
      <c r="B32" s="185">
        <v>378</v>
      </c>
      <c r="C32" s="20"/>
      <c r="D32" t="s">
        <v>154</v>
      </c>
      <c r="E32" s="185">
        <v>2</v>
      </c>
      <c r="M32" s="92"/>
      <c r="N32" s="178"/>
      <c r="P32" t="s">
        <v>216</v>
      </c>
      <c r="Q32" s="185">
        <v>4</v>
      </c>
      <c r="S32" t="s">
        <v>142</v>
      </c>
      <c r="T32" s="185">
        <v>2</v>
      </c>
      <c r="V32" t="s">
        <v>392</v>
      </c>
      <c r="W32" s="185">
        <v>1</v>
      </c>
      <c r="Y32" s="92"/>
      <c r="Z32" s="92"/>
    </row>
    <row r="33" spans="1:29" s="93" customFormat="1" x14ac:dyDescent="0.25">
      <c r="A33" t="s">
        <v>156</v>
      </c>
      <c r="B33" s="185">
        <v>208</v>
      </c>
      <c r="C33" s="20"/>
      <c r="D33" t="s">
        <v>311</v>
      </c>
      <c r="E33" s="185">
        <v>2</v>
      </c>
      <c r="G33" s="92"/>
      <c r="H33" s="92"/>
      <c r="J33" s="92"/>
      <c r="K33" s="92"/>
      <c r="N33" s="177"/>
      <c r="P33" t="s">
        <v>262</v>
      </c>
      <c r="Q33" s="185">
        <v>4</v>
      </c>
      <c r="S33" t="s">
        <v>409</v>
      </c>
      <c r="T33" s="185">
        <v>2</v>
      </c>
      <c r="V33" t="s">
        <v>342</v>
      </c>
      <c r="W33" s="185">
        <v>1</v>
      </c>
    </row>
    <row r="34" spans="1:29" s="93" customFormat="1" x14ac:dyDescent="0.25">
      <c r="A34" t="s">
        <v>136</v>
      </c>
      <c r="B34" s="185">
        <v>201</v>
      </c>
      <c r="C34" s="20"/>
      <c r="D34" t="s">
        <v>137</v>
      </c>
      <c r="E34" s="185">
        <v>2</v>
      </c>
      <c r="G34" s="92"/>
      <c r="H34" s="92"/>
      <c r="N34" s="177"/>
      <c r="P34" t="s">
        <v>348</v>
      </c>
      <c r="Q34" s="185">
        <v>4</v>
      </c>
      <c r="S34" t="s">
        <v>389</v>
      </c>
      <c r="T34" s="185">
        <v>2</v>
      </c>
      <c r="V34" t="s">
        <v>416</v>
      </c>
      <c r="W34" s="185">
        <v>1</v>
      </c>
    </row>
    <row r="35" spans="1:29" s="93" customFormat="1" x14ac:dyDescent="0.25">
      <c r="A35" t="s">
        <v>200</v>
      </c>
      <c r="B35" s="185">
        <v>172</v>
      </c>
      <c r="C35" s="20"/>
      <c r="D35" t="s">
        <v>324</v>
      </c>
      <c r="E35" s="185">
        <v>1</v>
      </c>
      <c r="G35" s="92"/>
      <c r="H35" s="92"/>
      <c r="J35" s="92"/>
      <c r="K35" s="92"/>
      <c r="M35" s="92"/>
      <c r="N35" s="178"/>
      <c r="P35" t="s">
        <v>274</v>
      </c>
      <c r="Q35" s="185">
        <v>3</v>
      </c>
      <c r="S35" t="s">
        <v>373</v>
      </c>
      <c r="T35" s="185">
        <v>2</v>
      </c>
      <c r="V35" t="s">
        <v>369</v>
      </c>
      <c r="W35" s="185">
        <v>1</v>
      </c>
      <c r="Y35" s="92"/>
    </row>
    <row r="36" spans="1:29" s="93" customFormat="1" x14ac:dyDescent="0.25">
      <c r="A36" t="s">
        <v>147</v>
      </c>
      <c r="B36" s="185">
        <v>148</v>
      </c>
      <c r="C36" s="20"/>
      <c r="D36" t="s">
        <v>402</v>
      </c>
      <c r="E36" s="185">
        <v>1</v>
      </c>
      <c r="J36" s="92"/>
      <c r="K36" s="92"/>
      <c r="M36" s="92"/>
      <c r="N36" s="178"/>
      <c r="P36" t="s">
        <v>138</v>
      </c>
      <c r="Q36" s="185">
        <v>3</v>
      </c>
      <c r="S36" t="s">
        <v>294</v>
      </c>
      <c r="T36" s="185">
        <v>2</v>
      </c>
      <c r="V36" t="s">
        <v>343</v>
      </c>
      <c r="W36" s="185">
        <v>1</v>
      </c>
      <c r="Y36" s="92"/>
    </row>
    <row r="37" spans="1:29" s="93" customFormat="1" x14ac:dyDescent="0.25">
      <c r="A37" t="s">
        <v>154</v>
      </c>
      <c r="B37" s="185">
        <v>146</v>
      </c>
      <c r="C37" s="20"/>
      <c r="D37" t="s">
        <v>330</v>
      </c>
      <c r="E37" s="185">
        <v>1</v>
      </c>
      <c r="G37" s="92"/>
      <c r="H37" s="92"/>
      <c r="J37" s="92"/>
      <c r="K37" s="92"/>
      <c r="M37" s="92"/>
      <c r="N37" s="178"/>
      <c r="P37" t="s">
        <v>354</v>
      </c>
      <c r="Q37" s="185">
        <v>3</v>
      </c>
      <c r="S37" t="s">
        <v>143</v>
      </c>
      <c r="T37" s="185">
        <v>2</v>
      </c>
      <c r="V37" t="s">
        <v>280</v>
      </c>
      <c r="W37" s="185">
        <v>1</v>
      </c>
      <c r="Y37" s="92"/>
    </row>
    <row r="38" spans="1:29" s="93" customFormat="1" x14ac:dyDescent="0.25">
      <c r="A38" t="s">
        <v>261</v>
      </c>
      <c r="B38" s="185">
        <v>131</v>
      </c>
      <c r="C38" s="20"/>
      <c r="D38" t="s">
        <v>300</v>
      </c>
      <c r="E38" s="185">
        <v>1</v>
      </c>
      <c r="G38" s="92"/>
      <c r="H38" s="92"/>
      <c r="J38" s="92"/>
      <c r="K38" s="92"/>
      <c r="N38" s="177"/>
      <c r="P38" t="s">
        <v>367</v>
      </c>
      <c r="Q38" s="185">
        <v>2</v>
      </c>
      <c r="S38" t="s">
        <v>332</v>
      </c>
      <c r="T38" s="185">
        <v>2</v>
      </c>
    </row>
    <row r="39" spans="1:29" s="93" customFormat="1" x14ac:dyDescent="0.25">
      <c r="A39" t="s">
        <v>159</v>
      </c>
      <c r="B39" s="185">
        <v>126</v>
      </c>
      <c r="C39" s="20"/>
      <c r="D39" t="s">
        <v>401</v>
      </c>
      <c r="E39" s="185">
        <v>1</v>
      </c>
      <c r="G39" s="92"/>
      <c r="H39" s="92"/>
      <c r="M39" s="92"/>
      <c r="N39" s="178"/>
      <c r="P39" t="s">
        <v>218</v>
      </c>
      <c r="Q39" s="185">
        <v>2</v>
      </c>
      <c r="S39" t="s">
        <v>390</v>
      </c>
      <c r="T39" s="185">
        <v>1</v>
      </c>
      <c r="V39" s="231" t="s">
        <v>3</v>
      </c>
      <c r="W39" s="232">
        <v>129</v>
      </c>
    </row>
    <row r="40" spans="1:29" s="93" customFormat="1" x14ac:dyDescent="0.25">
      <c r="A40" t="s">
        <v>146</v>
      </c>
      <c r="B40" s="185">
        <v>101</v>
      </c>
      <c r="C40" s="20"/>
      <c r="D40" s="93" t="s">
        <v>346</v>
      </c>
      <c r="E40" s="93">
        <v>1</v>
      </c>
      <c r="J40" s="92"/>
      <c r="K40" s="92"/>
      <c r="N40" s="177"/>
      <c r="P40" t="s">
        <v>278</v>
      </c>
      <c r="Q40" s="185">
        <v>2</v>
      </c>
      <c r="S40" t="s">
        <v>287</v>
      </c>
      <c r="T40" s="185">
        <v>1</v>
      </c>
      <c r="AB40" s="92"/>
      <c r="AC40" s="92"/>
    </row>
    <row r="41" spans="1:29" s="93" customFormat="1" x14ac:dyDescent="0.25">
      <c r="A41" t="s">
        <v>265</v>
      </c>
      <c r="B41" s="185">
        <v>88</v>
      </c>
      <c r="C41" s="20"/>
      <c r="D41" s="93" t="s">
        <v>173</v>
      </c>
      <c r="E41" s="93">
        <v>1</v>
      </c>
      <c r="G41" s="92"/>
      <c r="H41" s="92"/>
      <c r="J41" s="92"/>
      <c r="K41" s="179"/>
      <c r="N41" s="177"/>
      <c r="P41" t="s">
        <v>298</v>
      </c>
      <c r="Q41" s="185">
        <v>2</v>
      </c>
      <c r="S41" t="s">
        <v>375</v>
      </c>
      <c r="T41" s="185">
        <v>1</v>
      </c>
      <c r="V41" s="92"/>
      <c r="W41" s="92"/>
      <c r="AB41" s="92"/>
      <c r="AC41" s="92"/>
    </row>
    <row r="42" spans="1:29" s="93" customFormat="1" x14ac:dyDescent="0.25">
      <c r="A42" t="s">
        <v>153</v>
      </c>
      <c r="B42" s="185">
        <v>82</v>
      </c>
      <c r="C42" s="20"/>
      <c r="D42" s="93" t="s">
        <v>380</v>
      </c>
      <c r="E42" s="93">
        <v>1</v>
      </c>
      <c r="K42" s="180"/>
      <c r="M42" s="92"/>
      <c r="N42" s="178"/>
      <c r="P42" t="s">
        <v>405</v>
      </c>
      <c r="Q42" s="185">
        <v>2</v>
      </c>
      <c r="S42" t="s">
        <v>335</v>
      </c>
      <c r="T42" s="185">
        <v>1</v>
      </c>
    </row>
    <row r="43" spans="1:29" s="93" customFormat="1" x14ac:dyDescent="0.25">
      <c r="A43" t="s">
        <v>157</v>
      </c>
      <c r="B43" s="185">
        <v>77</v>
      </c>
      <c r="C43" s="20"/>
      <c r="G43" s="92"/>
      <c r="H43" s="92"/>
      <c r="J43" s="92"/>
      <c r="K43" s="179"/>
      <c r="N43" s="177"/>
      <c r="P43" t="s">
        <v>297</v>
      </c>
      <c r="Q43" s="185">
        <v>2</v>
      </c>
      <c r="S43" t="s">
        <v>338</v>
      </c>
      <c r="T43" s="185">
        <v>1</v>
      </c>
      <c r="V43" s="92"/>
      <c r="W43" s="92"/>
    </row>
    <row r="44" spans="1:29" s="93" customFormat="1" x14ac:dyDescent="0.25">
      <c r="A44" t="s">
        <v>155</v>
      </c>
      <c r="B44" s="185">
        <v>76</v>
      </c>
      <c r="C44" s="20"/>
      <c r="D44" s="231" t="s">
        <v>3</v>
      </c>
      <c r="E44" s="232">
        <v>3059</v>
      </c>
      <c r="G44" s="92"/>
      <c r="H44" s="92"/>
      <c r="J44" s="92"/>
      <c r="K44" s="179"/>
      <c r="M44" s="92"/>
      <c r="N44" s="92"/>
      <c r="P44" t="s">
        <v>340</v>
      </c>
      <c r="Q44" s="185">
        <v>2</v>
      </c>
      <c r="S44" t="s">
        <v>410</v>
      </c>
      <c r="T44" s="185">
        <v>1</v>
      </c>
      <c r="AB44" s="92"/>
      <c r="AC44" s="92"/>
    </row>
    <row r="45" spans="1:29" s="93" customFormat="1" x14ac:dyDescent="0.25">
      <c r="A45" t="s">
        <v>160</v>
      </c>
      <c r="B45" s="185">
        <v>58</v>
      </c>
      <c r="C45" s="20"/>
      <c r="G45" s="92"/>
      <c r="H45" s="92"/>
      <c r="K45" s="180"/>
      <c r="P45" t="s">
        <v>296</v>
      </c>
      <c r="Q45" s="185">
        <v>2</v>
      </c>
      <c r="S45" t="s">
        <v>374</v>
      </c>
      <c r="T45" s="185">
        <v>1</v>
      </c>
    </row>
    <row r="46" spans="1:29" s="93" customFormat="1" x14ac:dyDescent="0.25">
      <c r="A46" t="s">
        <v>198</v>
      </c>
      <c r="B46" s="185">
        <v>48</v>
      </c>
      <c r="C46" s="20"/>
      <c r="D46" s="92"/>
      <c r="E46" s="92"/>
      <c r="G46" s="92"/>
      <c r="H46" s="92"/>
      <c r="K46" s="180"/>
      <c r="M46" s="92"/>
      <c r="N46" s="92"/>
      <c r="P46" t="s">
        <v>168</v>
      </c>
      <c r="Q46" s="185">
        <v>2</v>
      </c>
      <c r="S46" t="s">
        <v>166</v>
      </c>
      <c r="T46" s="185">
        <v>1</v>
      </c>
    </row>
    <row r="47" spans="1:29" s="93" customFormat="1" x14ac:dyDescent="0.25">
      <c r="A47" t="s">
        <v>164</v>
      </c>
      <c r="B47" s="185">
        <v>44</v>
      </c>
      <c r="C47" s="20"/>
      <c r="J47" s="92"/>
      <c r="K47" s="92"/>
      <c r="M47" s="92"/>
      <c r="N47" s="178"/>
      <c r="P47" t="s">
        <v>371</v>
      </c>
      <c r="Q47" s="185">
        <v>2</v>
      </c>
      <c r="S47" t="s">
        <v>411</v>
      </c>
      <c r="T47" s="185">
        <v>1</v>
      </c>
      <c r="V47" s="92"/>
      <c r="W47" s="92"/>
    </row>
    <row r="48" spans="1:29" s="93" customFormat="1" x14ac:dyDescent="0.25">
      <c r="A48" t="s">
        <v>163</v>
      </c>
      <c r="B48" s="185">
        <v>37</v>
      </c>
      <c r="C48" s="20"/>
      <c r="N48" s="177"/>
      <c r="P48" t="s">
        <v>305</v>
      </c>
      <c r="Q48" s="185">
        <v>2</v>
      </c>
      <c r="S48" t="s">
        <v>337</v>
      </c>
      <c r="T48" s="185">
        <v>1</v>
      </c>
    </row>
    <row r="49" spans="1:26" s="93" customFormat="1" x14ac:dyDescent="0.25">
      <c r="A49" t="s">
        <v>277</v>
      </c>
      <c r="B49" s="185">
        <v>35</v>
      </c>
      <c r="C49" s="20"/>
      <c r="D49" s="92"/>
      <c r="E49" s="92"/>
      <c r="G49" s="92"/>
      <c r="H49" s="92"/>
      <c r="J49" s="92"/>
      <c r="K49" s="92"/>
      <c r="M49" s="92"/>
      <c r="N49" s="92"/>
      <c r="P49" t="s">
        <v>368</v>
      </c>
      <c r="Q49" s="185">
        <v>1</v>
      </c>
      <c r="S49" t="s">
        <v>377</v>
      </c>
      <c r="T49" s="185">
        <v>1</v>
      </c>
    </row>
    <row r="50" spans="1:26" s="93" customFormat="1" x14ac:dyDescent="0.25">
      <c r="A50" t="s">
        <v>162</v>
      </c>
      <c r="B50" s="185">
        <v>23</v>
      </c>
      <c r="C50" s="20"/>
      <c r="G50" s="92"/>
      <c r="H50" s="92"/>
      <c r="J50" s="92"/>
      <c r="K50" s="92"/>
      <c r="P50" t="s">
        <v>387</v>
      </c>
      <c r="Q50" s="185">
        <v>1</v>
      </c>
      <c r="S50" t="s">
        <v>388</v>
      </c>
      <c r="T50" s="185">
        <v>1</v>
      </c>
      <c r="V50" s="92"/>
      <c r="W50" s="92"/>
    </row>
    <row r="51" spans="1:26" s="93" customFormat="1" x14ac:dyDescent="0.25">
      <c r="A51" t="s">
        <v>220</v>
      </c>
      <c r="B51" s="185">
        <v>21</v>
      </c>
      <c r="C51" s="20"/>
      <c r="D51" s="92"/>
      <c r="E51" s="92"/>
      <c r="J51" s="92"/>
      <c r="K51" s="92"/>
      <c r="M51" s="92"/>
      <c r="N51" s="92"/>
      <c r="P51" t="s">
        <v>352</v>
      </c>
      <c r="Q51" s="185">
        <v>1</v>
      </c>
      <c r="S51" t="s">
        <v>336</v>
      </c>
      <c r="T51" s="185">
        <v>1</v>
      </c>
      <c r="V51" s="92"/>
      <c r="W51" s="92"/>
    </row>
    <row r="52" spans="1:26" s="93" customFormat="1" x14ac:dyDescent="0.25">
      <c r="A52" t="s">
        <v>173</v>
      </c>
      <c r="B52" s="185">
        <v>20</v>
      </c>
      <c r="C52" s="20"/>
      <c r="D52" s="92"/>
      <c r="E52" s="92"/>
      <c r="G52" s="92"/>
      <c r="H52" s="92"/>
      <c r="P52" t="s">
        <v>406</v>
      </c>
      <c r="Q52" s="185">
        <v>1</v>
      </c>
      <c r="S52" t="s">
        <v>413</v>
      </c>
      <c r="T52" s="185">
        <v>1</v>
      </c>
      <c r="V52" s="92"/>
      <c r="W52" s="92"/>
    </row>
    <row r="53" spans="1:26" s="93" customFormat="1" x14ac:dyDescent="0.25">
      <c r="A53" t="s">
        <v>300</v>
      </c>
      <c r="B53" s="185">
        <v>20</v>
      </c>
      <c r="C53" s="20"/>
      <c r="D53" s="92"/>
      <c r="E53" s="92"/>
      <c r="G53" s="92"/>
      <c r="H53" s="92"/>
      <c r="P53" t="s">
        <v>350</v>
      </c>
      <c r="Q53" s="185">
        <v>1</v>
      </c>
      <c r="S53" t="s">
        <v>376</v>
      </c>
      <c r="T53" s="185">
        <v>1</v>
      </c>
      <c r="V53" s="92"/>
      <c r="W53" s="92"/>
    </row>
    <row r="54" spans="1:26" s="93" customFormat="1" x14ac:dyDescent="0.25">
      <c r="A54" t="s">
        <v>272</v>
      </c>
      <c r="B54" s="185">
        <v>15</v>
      </c>
      <c r="C54" s="20"/>
      <c r="D54" s="92"/>
      <c r="E54" s="92"/>
      <c r="P54" t="s">
        <v>369</v>
      </c>
      <c r="Q54" s="185">
        <v>1</v>
      </c>
      <c r="S54" t="s">
        <v>412</v>
      </c>
      <c r="T54" s="185">
        <v>1</v>
      </c>
    </row>
    <row r="55" spans="1:26" s="93" customFormat="1" x14ac:dyDescent="0.25">
      <c r="A55" t="s">
        <v>378</v>
      </c>
      <c r="B55" s="185">
        <v>13</v>
      </c>
      <c r="C55" s="20"/>
      <c r="P55" t="s">
        <v>407</v>
      </c>
      <c r="Q55" s="185">
        <v>1</v>
      </c>
      <c r="S55" s="93" t="s">
        <v>312</v>
      </c>
      <c r="T55" s="93">
        <v>1</v>
      </c>
      <c r="V55" s="92"/>
      <c r="W55" s="92"/>
    </row>
    <row r="56" spans="1:26" s="93" customFormat="1" x14ac:dyDescent="0.25">
      <c r="A56" t="s">
        <v>273</v>
      </c>
      <c r="B56" s="185">
        <v>12</v>
      </c>
      <c r="C56" s="20"/>
      <c r="P56" t="s">
        <v>349</v>
      </c>
      <c r="Q56" s="185">
        <v>1</v>
      </c>
      <c r="S56" s="93" t="s">
        <v>295</v>
      </c>
      <c r="T56" s="93">
        <v>1</v>
      </c>
    </row>
    <row r="57" spans="1:26" s="93" customFormat="1" x14ac:dyDescent="0.25">
      <c r="A57" t="s">
        <v>318</v>
      </c>
      <c r="B57" s="185">
        <v>12</v>
      </c>
      <c r="C57" s="20"/>
      <c r="D57" s="92"/>
      <c r="E57" s="20"/>
      <c r="P57" t="s">
        <v>383</v>
      </c>
      <c r="Q57" s="185">
        <v>1</v>
      </c>
      <c r="S57" s="93" t="s">
        <v>168</v>
      </c>
      <c r="T57" s="93">
        <v>1</v>
      </c>
    </row>
    <row r="58" spans="1:26" s="93" customFormat="1" x14ac:dyDescent="0.25">
      <c r="A58" t="s">
        <v>161</v>
      </c>
      <c r="B58" s="185">
        <v>12</v>
      </c>
      <c r="C58" s="20"/>
      <c r="E58" s="13"/>
      <c r="P58" t="s">
        <v>372</v>
      </c>
      <c r="Q58" s="185">
        <v>1</v>
      </c>
      <c r="S58" s="93" t="s">
        <v>414</v>
      </c>
      <c r="T58" s="93">
        <v>1</v>
      </c>
    </row>
    <row r="59" spans="1:26" s="93" customFormat="1" x14ac:dyDescent="0.25">
      <c r="A59" t="s">
        <v>158</v>
      </c>
      <c r="B59" s="185">
        <v>11</v>
      </c>
      <c r="C59" s="20"/>
      <c r="F59" s="20"/>
      <c r="P59" t="s">
        <v>385</v>
      </c>
      <c r="Q59" s="185">
        <v>1</v>
      </c>
      <c r="S59" s="93" t="s">
        <v>356</v>
      </c>
      <c r="T59" s="93">
        <v>1</v>
      </c>
    </row>
    <row r="60" spans="1:26" s="93" customFormat="1" x14ac:dyDescent="0.25">
      <c r="A60" t="s">
        <v>271</v>
      </c>
      <c r="B60" s="185">
        <v>10</v>
      </c>
      <c r="C60" s="20"/>
      <c r="F60" s="13"/>
      <c r="P60" t="s">
        <v>370</v>
      </c>
      <c r="Q60" s="185">
        <v>1</v>
      </c>
      <c r="S60" t="s">
        <v>135</v>
      </c>
      <c r="T60" s="185">
        <v>1</v>
      </c>
    </row>
    <row r="61" spans="1:26" s="93" customFormat="1" x14ac:dyDescent="0.25">
      <c r="A61" t="s">
        <v>398</v>
      </c>
      <c r="B61" s="185">
        <v>9</v>
      </c>
      <c r="C61" s="20"/>
      <c r="P61" t="s">
        <v>301</v>
      </c>
      <c r="Q61" s="185">
        <v>1</v>
      </c>
    </row>
    <row r="62" spans="1:26" x14ac:dyDescent="0.25">
      <c r="A62" t="s">
        <v>363</v>
      </c>
      <c r="B62" s="185">
        <v>7</v>
      </c>
      <c r="D62" s="92"/>
      <c r="E62" s="92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t="s">
        <v>360</v>
      </c>
      <c r="Q62" s="185">
        <v>1</v>
      </c>
      <c r="R62" s="93"/>
      <c r="S62" s="231" t="s">
        <v>3</v>
      </c>
      <c r="T62" s="232">
        <v>329</v>
      </c>
      <c r="U62" s="93"/>
      <c r="V62" s="93"/>
      <c r="W62" s="93"/>
      <c r="X62" s="93"/>
      <c r="Y62" s="93"/>
      <c r="Z62" s="93"/>
    </row>
    <row r="63" spans="1:26" x14ac:dyDescent="0.25">
      <c r="A63" t="s">
        <v>362</v>
      </c>
      <c r="B63" s="185">
        <v>5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t="s">
        <v>351</v>
      </c>
      <c r="Q63" s="185">
        <v>1</v>
      </c>
      <c r="R63" s="93"/>
      <c r="S63" s="92"/>
      <c r="T63" s="92"/>
      <c r="U63" s="93"/>
      <c r="V63" s="93"/>
      <c r="W63" s="93"/>
      <c r="X63" s="93"/>
      <c r="Y63" s="93"/>
      <c r="Z63" s="93"/>
    </row>
    <row r="64" spans="1:26" x14ac:dyDescent="0.25">
      <c r="A64" t="s">
        <v>345</v>
      </c>
      <c r="B64" s="185">
        <v>3</v>
      </c>
      <c r="C64" s="93"/>
      <c r="D64" s="92"/>
      <c r="E64" s="92"/>
      <c r="F64" s="92"/>
      <c r="G64" s="93"/>
      <c r="H64" s="93"/>
      <c r="I64" s="93"/>
      <c r="J64" s="93"/>
      <c r="K64" s="93"/>
      <c r="L64" s="93"/>
      <c r="M64" s="93"/>
      <c r="N64" s="93"/>
      <c r="O64" s="93"/>
      <c r="P64" t="s">
        <v>386</v>
      </c>
      <c r="Q64" s="185">
        <v>1</v>
      </c>
      <c r="R64" s="93"/>
      <c r="S64" s="93"/>
      <c r="T64" s="93"/>
      <c r="U64" s="93"/>
      <c r="V64" s="93"/>
      <c r="W64" s="93"/>
      <c r="X64" s="93"/>
      <c r="Y64" s="93"/>
      <c r="Z64" s="93"/>
    </row>
    <row r="65" spans="1:26" x14ac:dyDescent="0.25">
      <c r="A65" t="s">
        <v>319</v>
      </c>
      <c r="B65" s="185">
        <v>3</v>
      </c>
      <c r="D65" s="93"/>
      <c r="E65" s="93"/>
      <c r="G65" s="93"/>
      <c r="H65" s="93"/>
      <c r="J65" s="93"/>
      <c r="K65" s="93"/>
      <c r="M65" s="93"/>
      <c r="N65" s="93"/>
      <c r="P65" t="s">
        <v>353</v>
      </c>
      <c r="Q65" s="185">
        <v>1</v>
      </c>
      <c r="S65" s="93"/>
      <c r="T65" s="93"/>
      <c r="V65" s="93"/>
      <c r="W65" s="93"/>
      <c r="Y65" s="93"/>
    </row>
    <row r="66" spans="1:26" x14ac:dyDescent="0.25">
      <c r="A66" s="226" t="s">
        <v>169</v>
      </c>
      <c r="B66" s="185">
        <v>2</v>
      </c>
      <c r="D66" s="92"/>
      <c r="E66" s="92"/>
      <c r="G66" s="93"/>
      <c r="H66" s="93"/>
      <c r="J66" s="93"/>
      <c r="K66" s="93"/>
      <c r="M66" s="93"/>
      <c r="N66" s="93"/>
      <c r="P66" t="s">
        <v>384</v>
      </c>
      <c r="Q66" s="185">
        <v>1</v>
      </c>
      <c r="S66" s="93"/>
      <c r="T66" s="93"/>
      <c r="V66" s="93"/>
      <c r="W66" s="93"/>
      <c r="Y66" s="93"/>
    </row>
    <row r="67" spans="1:26" x14ac:dyDescent="0.25">
      <c r="A67" t="s">
        <v>285</v>
      </c>
      <c r="B67" s="185">
        <v>2</v>
      </c>
      <c r="D67" s="93"/>
      <c r="E67" s="93"/>
      <c r="G67" s="93"/>
      <c r="H67" s="93"/>
      <c r="J67" s="93"/>
      <c r="K67" s="93"/>
      <c r="M67" s="93"/>
      <c r="N67" s="93"/>
      <c r="P67" t="s">
        <v>223</v>
      </c>
      <c r="Q67" s="185">
        <v>1</v>
      </c>
      <c r="S67"/>
      <c r="T67" s="185"/>
      <c r="V67" s="93"/>
      <c r="W67" s="93"/>
      <c r="Y67" s="93"/>
      <c r="Z67" s="93"/>
    </row>
    <row r="68" spans="1:26" x14ac:dyDescent="0.25">
      <c r="A68" t="s">
        <v>361</v>
      </c>
      <c r="B68" s="185">
        <v>1</v>
      </c>
      <c r="D68" s="93"/>
      <c r="E68" s="93"/>
      <c r="G68" s="93"/>
      <c r="H68" s="93"/>
      <c r="J68" s="93"/>
      <c r="K68" s="93"/>
      <c r="M68" s="93"/>
      <c r="N68" s="93"/>
      <c r="P68" t="s">
        <v>331</v>
      </c>
      <c r="Q68" s="185">
        <v>1</v>
      </c>
      <c r="S68"/>
      <c r="T68" s="185"/>
      <c r="V68" s="93"/>
      <c r="W68" s="93"/>
      <c r="Y68" s="93"/>
      <c r="Z68" s="93"/>
    </row>
    <row r="69" spans="1:26" x14ac:dyDescent="0.25">
      <c r="A69" t="s">
        <v>400</v>
      </c>
      <c r="B69" s="185">
        <v>1</v>
      </c>
      <c r="D69" s="93"/>
      <c r="E69" s="93"/>
      <c r="G69" s="93"/>
      <c r="H69" s="93"/>
      <c r="J69" s="93"/>
      <c r="K69" s="93"/>
      <c r="M69" s="93"/>
      <c r="N69" s="93"/>
      <c r="P69" t="s">
        <v>222</v>
      </c>
      <c r="Q69" s="185">
        <v>1</v>
      </c>
      <c r="S69" s="93"/>
      <c r="T69" s="93"/>
      <c r="V69" s="93"/>
      <c r="W69" s="93"/>
      <c r="Y69" s="93"/>
      <c r="Z69" s="93"/>
    </row>
    <row r="70" spans="1:26" x14ac:dyDescent="0.25">
      <c r="A70" t="s">
        <v>344</v>
      </c>
      <c r="B70" s="185">
        <v>1</v>
      </c>
      <c r="D70" s="93"/>
      <c r="E70" s="93"/>
      <c r="G70" s="93"/>
      <c r="H70" s="93"/>
      <c r="J70" s="93"/>
      <c r="K70" s="93"/>
      <c r="M70" s="93"/>
      <c r="N70" s="93"/>
      <c r="P70" t="s">
        <v>329</v>
      </c>
      <c r="Q70" s="185">
        <v>1</v>
      </c>
      <c r="S70" s="231"/>
      <c r="T70" s="232"/>
      <c r="V70" s="93"/>
      <c r="W70" s="93"/>
      <c r="X70" s="93"/>
      <c r="Y70" s="93"/>
      <c r="Z70" s="93"/>
    </row>
    <row r="71" spans="1:26" x14ac:dyDescent="0.25">
      <c r="A71" s="226" t="s">
        <v>304</v>
      </c>
      <c r="B71" s="185">
        <v>1</v>
      </c>
      <c r="D71" s="93"/>
      <c r="E71" s="93"/>
      <c r="G71" s="93"/>
      <c r="H71" s="93"/>
      <c r="J71" s="93"/>
      <c r="K71" s="93"/>
      <c r="M71" s="93"/>
      <c r="N71" s="93"/>
      <c r="P71" t="s">
        <v>165</v>
      </c>
      <c r="Q71" s="185">
        <v>1</v>
      </c>
      <c r="V71" s="93"/>
      <c r="W71" s="93"/>
      <c r="X71" s="93"/>
      <c r="Y71" s="93"/>
      <c r="Z71" s="93"/>
    </row>
    <row r="72" spans="1:26" x14ac:dyDescent="0.25">
      <c r="A72" t="s">
        <v>320</v>
      </c>
      <c r="B72" s="185">
        <v>1</v>
      </c>
      <c r="D72" s="93"/>
      <c r="E72" s="93"/>
      <c r="G72" s="93"/>
      <c r="H72" s="93"/>
      <c r="J72" s="93"/>
      <c r="K72" s="93"/>
      <c r="M72" s="93"/>
      <c r="N72" s="93"/>
      <c r="P72" t="s">
        <v>330</v>
      </c>
      <c r="Q72" s="185">
        <v>1</v>
      </c>
      <c r="S72" s="93"/>
      <c r="T72" s="93"/>
      <c r="V72" s="93"/>
      <c r="W72" s="93"/>
      <c r="Y72" s="93"/>
      <c r="Z72" s="93"/>
    </row>
    <row r="73" spans="1:26" x14ac:dyDescent="0.25">
      <c r="A73" t="s">
        <v>399</v>
      </c>
      <c r="B73" s="185">
        <v>1</v>
      </c>
      <c r="D73" s="93"/>
      <c r="E73" s="93"/>
      <c r="G73" s="93"/>
      <c r="H73" s="93"/>
      <c r="J73" s="93"/>
      <c r="K73" s="93"/>
      <c r="M73" s="93"/>
      <c r="N73" s="93"/>
      <c r="P73"/>
      <c r="Q73" s="185"/>
      <c r="S73" s="93"/>
      <c r="T73" s="93"/>
      <c r="V73" s="93"/>
      <c r="W73" s="93"/>
      <c r="Y73" s="93"/>
      <c r="Z73" s="93"/>
    </row>
    <row r="74" spans="1:26" x14ac:dyDescent="0.25">
      <c r="A74" t="s">
        <v>284</v>
      </c>
      <c r="B74" s="185">
        <v>1</v>
      </c>
      <c r="D74" s="93"/>
      <c r="E74" s="93"/>
      <c r="G74" s="93"/>
      <c r="H74" s="93"/>
      <c r="J74" s="93"/>
      <c r="K74" s="93"/>
      <c r="M74" s="93"/>
      <c r="N74" s="93"/>
      <c r="P74" s="231" t="s">
        <v>3</v>
      </c>
      <c r="Q74" s="232">
        <v>311</v>
      </c>
      <c r="S74" s="93"/>
      <c r="T74" s="93"/>
      <c r="V74" s="93"/>
      <c r="W74" s="93"/>
      <c r="Y74" s="93"/>
      <c r="Z74" s="93"/>
    </row>
    <row r="75" spans="1:26" x14ac:dyDescent="0.25">
      <c r="A75" t="s">
        <v>321</v>
      </c>
      <c r="B75" s="185">
        <v>1</v>
      </c>
      <c r="D75" s="93"/>
      <c r="E75" s="93"/>
      <c r="G75" s="93"/>
      <c r="H75" s="93"/>
      <c r="J75" s="93"/>
      <c r="K75" s="93"/>
      <c r="M75" s="93"/>
      <c r="N75" s="93"/>
      <c r="P75"/>
      <c r="Q75" s="185"/>
      <c r="S75" s="93"/>
      <c r="T75" s="93"/>
      <c r="V75" s="93"/>
      <c r="W75" s="93"/>
      <c r="Y75" s="93"/>
      <c r="Z75" s="93"/>
    </row>
    <row r="76" spans="1:26" x14ac:dyDescent="0.25">
      <c r="A76" t="s">
        <v>346</v>
      </c>
      <c r="B76" s="185">
        <v>1</v>
      </c>
      <c r="D76" s="92"/>
      <c r="E76" s="92"/>
      <c r="G76" s="93"/>
      <c r="H76" s="93"/>
      <c r="J76" s="93"/>
      <c r="K76" s="93"/>
      <c r="M76" s="93"/>
      <c r="N76" s="93"/>
      <c r="P76"/>
      <c r="Q76" s="185"/>
      <c r="S76" s="93"/>
      <c r="T76" s="93"/>
      <c r="V76" s="93"/>
      <c r="W76" s="93"/>
      <c r="Y76" s="93"/>
      <c r="Z76" s="93"/>
    </row>
    <row r="77" spans="1:26" x14ac:dyDescent="0.25">
      <c r="A77"/>
      <c r="B77" s="185"/>
      <c r="D77" s="93"/>
      <c r="E77" s="93"/>
      <c r="G77" s="93"/>
      <c r="H77" s="93"/>
      <c r="J77" s="93"/>
      <c r="K77" s="93"/>
      <c r="M77" s="93"/>
      <c r="N77" s="93"/>
      <c r="P77"/>
      <c r="Q77" s="185"/>
      <c r="S77" s="93"/>
      <c r="T77" s="93"/>
      <c r="V77" s="93"/>
      <c r="W77" s="93"/>
      <c r="Y77" s="93"/>
      <c r="Z77" s="93"/>
    </row>
    <row r="78" spans="1:26" x14ac:dyDescent="0.25">
      <c r="A78" s="231" t="s">
        <v>3</v>
      </c>
      <c r="B78" s="232">
        <v>26494</v>
      </c>
      <c r="D78" s="93"/>
      <c r="E78" s="93"/>
      <c r="G78" s="93"/>
      <c r="H78" s="93"/>
      <c r="J78" s="93"/>
      <c r="K78" s="93"/>
      <c r="M78" s="93"/>
      <c r="N78" s="93"/>
      <c r="P78"/>
      <c r="Q78" s="185"/>
      <c r="S78" s="93"/>
      <c r="T78" s="93"/>
      <c r="V78" s="93"/>
      <c r="W78" s="93"/>
    </row>
    <row r="79" spans="1:26" x14ac:dyDescent="0.25">
      <c r="A79"/>
      <c r="B79" s="185"/>
      <c r="D79" s="93"/>
      <c r="E79" s="93"/>
      <c r="G79" s="93"/>
      <c r="H79" s="93"/>
      <c r="J79" s="93"/>
      <c r="K79" s="93"/>
      <c r="M79" s="93"/>
      <c r="N79" s="93"/>
      <c r="P79"/>
      <c r="Q79" s="185"/>
      <c r="V79" s="93"/>
      <c r="W79" s="93"/>
    </row>
    <row r="80" spans="1:26" x14ac:dyDescent="0.25">
      <c r="A80"/>
      <c r="B80" s="185"/>
      <c r="D80" s="93"/>
      <c r="E80" s="93"/>
      <c r="G80" s="93"/>
      <c r="H80" s="93"/>
      <c r="J80" s="93"/>
      <c r="K80" s="93"/>
      <c r="M80" s="93"/>
      <c r="N80" s="93"/>
      <c r="P80"/>
      <c r="Q80" s="185"/>
      <c r="S80" s="92"/>
      <c r="T80" s="92"/>
      <c r="V80" s="93"/>
      <c r="W80" s="93"/>
      <c r="Y80" s="93"/>
      <c r="Z80" s="93"/>
    </row>
    <row r="81" spans="1:26" x14ac:dyDescent="0.25">
      <c r="A81"/>
      <c r="B81" s="185"/>
      <c r="D81" s="93"/>
      <c r="E81" s="93"/>
      <c r="G81" s="93"/>
      <c r="H81" s="93"/>
      <c r="J81" s="93"/>
      <c r="K81" s="93"/>
      <c r="M81" s="93"/>
      <c r="N81" s="93"/>
      <c r="P81"/>
      <c r="Q81" s="185"/>
      <c r="S81" s="93"/>
      <c r="T81" s="93"/>
      <c r="V81" s="93"/>
      <c r="W81" s="93"/>
      <c r="Y81" s="93"/>
      <c r="Z81" s="93"/>
    </row>
    <row r="82" spans="1:26" x14ac:dyDescent="0.25">
      <c r="A82"/>
      <c r="B82" s="185"/>
      <c r="D82" s="92"/>
      <c r="E82" s="92"/>
      <c r="G82" s="93"/>
      <c r="H82" s="93"/>
      <c r="J82" s="93"/>
      <c r="K82" s="93"/>
      <c r="M82" s="93"/>
      <c r="N82" s="93"/>
      <c r="P82"/>
      <c r="Q82" s="185"/>
      <c r="S82" s="93"/>
      <c r="T82" s="93"/>
      <c r="V82" s="95"/>
      <c r="W82" s="93"/>
      <c r="Y82" s="93"/>
      <c r="Z82" s="93"/>
    </row>
    <row r="83" spans="1:26" x14ac:dyDescent="0.25">
      <c r="B83" s="92"/>
      <c r="D83" s="92"/>
      <c r="E83" s="92"/>
      <c r="G83" s="93"/>
      <c r="H83" s="93"/>
      <c r="J83" s="93"/>
      <c r="K83" s="93"/>
      <c r="P83"/>
      <c r="Q83" s="185"/>
      <c r="S83" s="93"/>
      <c r="T83" s="93"/>
      <c r="W83" s="93"/>
      <c r="Y83" s="93"/>
      <c r="Z83" s="93"/>
    </row>
    <row r="84" spans="1:26" x14ac:dyDescent="0.25">
      <c r="A84" s="231"/>
      <c r="B84" s="232"/>
      <c r="D84" s="93"/>
      <c r="E84" s="93"/>
      <c r="G84" s="93"/>
      <c r="H84" s="93"/>
      <c r="J84" s="93"/>
      <c r="K84" s="93"/>
      <c r="M84" s="93"/>
      <c r="N84" s="93"/>
      <c r="P84"/>
      <c r="Q84" s="185"/>
      <c r="S84" s="93"/>
      <c r="T84" s="93"/>
      <c r="V84" s="93"/>
      <c r="W84" s="93"/>
      <c r="Y84" s="93"/>
      <c r="Z84" s="93"/>
    </row>
    <row r="85" spans="1:26" x14ac:dyDescent="0.25">
      <c r="A85" s="93"/>
      <c r="B85" s="93"/>
      <c r="D85" s="93"/>
      <c r="E85" s="93"/>
      <c r="G85" s="93"/>
      <c r="H85" s="93"/>
      <c r="J85" s="93"/>
      <c r="K85" s="93"/>
      <c r="M85" s="93"/>
      <c r="N85" s="93"/>
      <c r="P85"/>
      <c r="Q85" s="185"/>
      <c r="S85" s="93"/>
      <c r="T85" s="93"/>
      <c r="V85" s="93"/>
      <c r="W85" s="93"/>
      <c r="Y85" s="93"/>
      <c r="Z85" s="93"/>
    </row>
    <row r="86" spans="1:26" x14ac:dyDescent="0.25">
      <c r="B86" s="93"/>
      <c r="D86" s="93"/>
      <c r="E86" s="93"/>
      <c r="G86" s="93"/>
      <c r="H86" s="93"/>
      <c r="J86" s="93"/>
      <c r="K86" s="93"/>
      <c r="M86" s="93"/>
      <c r="N86" s="93"/>
      <c r="P86"/>
      <c r="Q86" s="185"/>
      <c r="S86" s="93"/>
      <c r="T86" s="93"/>
      <c r="V86" s="93"/>
      <c r="W86" s="93"/>
    </row>
    <row r="87" spans="1:26" x14ac:dyDescent="0.25">
      <c r="A87" s="93"/>
      <c r="B87" s="93"/>
      <c r="D87" s="93"/>
      <c r="E87" s="93"/>
      <c r="G87" s="93"/>
      <c r="H87" s="93"/>
      <c r="J87" s="93"/>
      <c r="K87" s="93"/>
      <c r="M87" s="93"/>
      <c r="N87" s="93"/>
      <c r="P87"/>
      <c r="Q87" s="185"/>
      <c r="S87" s="93"/>
      <c r="T87" s="93"/>
      <c r="V87" s="93"/>
      <c r="W87" s="93"/>
    </row>
    <row r="88" spans="1:26" x14ac:dyDescent="0.25">
      <c r="A88" s="93"/>
      <c r="B88" s="93"/>
      <c r="D88" s="93"/>
      <c r="E88" s="93"/>
      <c r="G88" s="93"/>
      <c r="H88" s="93"/>
      <c r="J88" s="93"/>
      <c r="K88" s="93"/>
      <c r="M88" s="93"/>
      <c r="N88" s="93"/>
      <c r="P88"/>
      <c r="Q88" s="185"/>
      <c r="S88" s="93"/>
      <c r="T88" s="93"/>
      <c r="V88" s="93"/>
      <c r="W88" s="93"/>
    </row>
    <row r="89" spans="1:26" x14ac:dyDescent="0.25">
      <c r="A89" s="93"/>
      <c r="B89" s="93"/>
      <c r="D89" s="93"/>
      <c r="E89" s="93"/>
      <c r="G89" s="93"/>
      <c r="H89" s="93"/>
      <c r="J89" s="93"/>
      <c r="K89" s="93"/>
      <c r="M89" s="93"/>
      <c r="N89" s="93"/>
      <c r="P89"/>
      <c r="Q89" s="185"/>
      <c r="S89" s="93"/>
      <c r="T89" s="93"/>
      <c r="V89" s="93"/>
      <c r="W89" s="93"/>
    </row>
    <row r="90" spans="1:26" x14ac:dyDescent="0.25">
      <c r="A90" s="93"/>
      <c r="B90" s="93"/>
      <c r="D90" s="93"/>
      <c r="E90" s="93"/>
      <c r="G90" s="93"/>
      <c r="H90" s="93"/>
      <c r="J90" s="93"/>
      <c r="K90" s="93"/>
      <c r="M90" s="93"/>
      <c r="N90" s="93"/>
      <c r="P90"/>
      <c r="Q90" s="185"/>
      <c r="S90" s="93"/>
      <c r="T90" s="93"/>
      <c r="V90" s="93"/>
      <c r="W90" s="93"/>
    </row>
    <row r="91" spans="1:26" x14ac:dyDescent="0.25">
      <c r="B91" s="93"/>
      <c r="D91" s="93"/>
      <c r="E91" s="93"/>
      <c r="G91" s="93"/>
      <c r="H91" s="93"/>
      <c r="J91" s="93"/>
      <c r="K91" s="93"/>
      <c r="M91" s="93"/>
      <c r="N91" s="93"/>
      <c r="S91" s="93"/>
      <c r="T91" s="93"/>
      <c r="V91" s="93"/>
      <c r="W91" s="93"/>
    </row>
    <row r="92" spans="1:26" x14ac:dyDescent="0.25">
      <c r="A92" s="95"/>
      <c r="B92" s="92"/>
      <c r="D92" s="93"/>
      <c r="E92" s="93"/>
      <c r="G92" s="93"/>
      <c r="H92" s="93"/>
      <c r="J92" s="93"/>
      <c r="K92" s="93"/>
      <c r="M92" s="93"/>
      <c r="N92" s="93"/>
      <c r="P92" s="226"/>
      <c r="Q92" s="227"/>
      <c r="S92" s="93"/>
      <c r="T92" s="93"/>
      <c r="V92" s="93"/>
      <c r="W92" s="93"/>
    </row>
    <row r="95" spans="1:26" x14ac:dyDescent="0.25">
      <c r="A95" s="92"/>
      <c r="B95" s="92"/>
      <c r="D95" s="92"/>
      <c r="E95" s="92"/>
      <c r="J95" s="93"/>
      <c r="K95" s="93"/>
      <c r="P95" s="99"/>
      <c r="Q95" s="99"/>
      <c r="S95" s="93"/>
      <c r="V95" s="93"/>
      <c r="W95" s="93"/>
      <c r="Y95" s="93"/>
    </row>
    <row r="96" spans="1:26" x14ac:dyDescent="0.25">
      <c r="A96" s="92"/>
      <c r="B96" s="92"/>
      <c r="T96" s="99"/>
      <c r="Y96" s="93"/>
    </row>
    <row r="97" spans="1:23" x14ac:dyDescent="0.25">
      <c r="A97" s="99"/>
      <c r="B97" s="99"/>
      <c r="S97" s="99"/>
    </row>
    <row r="100" spans="1:23" x14ac:dyDescent="0.25">
      <c r="P100" s="99"/>
      <c r="Q100" s="99"/>
    </row>
    <row r="101" spans="1:23" x14ac:dyDescent="0.25">
      <c r="A101" s="99"/>
      <c r="B101" s="99"/>
      <c r="P101" s="99"/>
      <c r="Q101" s="99"/>
    </row>
    <row r="105" spans="1:23" x14ac:dyDescent="0.25">
      <c r="P105" s="99"/>
      <c r="Q105" s="99"/>
      <c r="W105" s="93"/>
    </row>
    <row r="106" spans="1:23" x14ac:dyDescent="0.25">
      <c r="W106" s="93"/>
    </row>
    <row r="110" spans="1:23" x14ac:dyDescent="0.25">
      <c r="P110" s="99"/>
      <c r="Q110" s="99"/>
    </row>
  </sheetData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10"/>
  </sheetPr>
  <dimension ref="A1:M10"/>
  <sheetViews>
    <sheetView workbookViewId="0">
      <selection sqref="A1:M10"/>
    </sheetView>
  </sheetViews>
  <sheetFormatPr defaultRowHeight="12.75" x14ac:dyDescent="0.2"/>
  <cols>
    <col min="1" max="1" width="9.140625" customWidth="1"/>
    <col min="2" max="2" width="11.42578125" bestFit="1" customWidth="1"/>
  </cols>
  <sheetData>
    <row r="1" spans="1:13" ht="15" x14ac:dyDescent="0.2">
      <c r="B1" s="1" t="s">
        <v>89</v>
      </c>
      <c r="C1" s="2" t="s">
        <v>90</v>
      </c>
      <c r="D1" s="2" t="s">
        <v>91</v>
      </c>
      <c r="E1" s="2" t="s">
        <v>92</v>
      </c>
      <c r="F1" s="2" t="s">
        <v>93</v>
      </c>
      <c r="G1" s="2" t="s">
        <v>94</v>
      </c>
      <c r="H1" s="2" t="s">
        <v>95</v>
      </c>
      <c r="I1" s="2" t="s">
        <v>96</v>
      </c>
      <c r="J1" s="2" t="s">
        <v>97</v>
      </c>
      <c r="K1" s="2" t="s">
        <v>98</v>
      </c>
      <c r="L1" s="2" t="s">
        <v>99</v>
      </c>
      <c r="M1" s="2" t="s">
        <v>100</v>
      </c>
    </row>
    <row r="2" spans="1:13" ht="18" x14ac:dyDescent="0.25">
      <c r="A2" s="3" t="s">
        <v>27</v>
      </c>
      <c r="B2" s="4">
        <f>'Nouvelles Immatriculations'!B33</f>
        <v>3211</v>
      </c>
      <c r="C2" s="4">
        <f>'Nouvelles Immatriculations'!C33</f>
        <v>4681</v>
      </c>
      <c r="D2" s="4">
        <f>'Nouvelles Immatriculations'!D33</f>
        <v>5193</v>
      </c>
      <c r="E2" s="4">
        <f>'Nouvelles Immatriculations'!E33</f>
        <v>5283</v>
      </c>
      <c r="F2" s="4">
        <f>'Nouvelles Immatriculations'!F33</f>
        <v>4023</v>
      </c>
      <c r="G2" s="4">
        <f>'Nouvelles Immatriculations'!G33</f>
        <v>3430</v>
      </c>
      <c r="H2" s="4">
        <f>'Nouvelles Immatriculations'!H33</f>
        <v>3751</v>
      </c>
      <c r="I2" s="4">
        <f>'Nouvelles Immatriculations'!I33</f>
        <v>2431</v>
      </c>
      <c r="J2" s="4">
        <f>'Nouvelles Immatriculations'!J33</f>
        <v>2960</v>
      </c>
      <c r="K2" s="4">
        <f>'Nouvelles Immatriculations'!K33</f>
        <v>3763</v>
      </c>
      <c r="L2" s="4">
        <f>'Nouvelles Immatriculations'!L33</f>
        <v>2774</v>
      </c>
      <c r="M2" s="4">
        <f>'Nouvelles Immatriculations'!M33</f>
        <v>2270</v>
      </c>
    </row>
    <row r="3" spans="1:13" ht="18" x14ac:dyDescent="0.25">
      <c r="A3" s="3" t="s">
        <v>28</v>
      </c>
      <c r="B3" s="4">
        <f>'Nouvelles Immatriculations'!B34</f>
        <v>3392</v>
      </c>
      <c r="C3" s="4">
        <f>'Nouvelles Immatriculations'!C34</f>
        <v>4332</v>
      </c>
      <c r="D3" s="4">
        <f>'Nouvelles Immatriculations'!D34</f>
        <v>6214</v>
      </c>
      <c r="E3" s="4">
        <f>'Nouvelles Immatriculations'!E34</f>
        <v>5811</v>
      </c>
      <c r="F3" s="4">
        <f>'Nouvelles Immatriculations'!F34</f>
        <v>4411</v>
      </c>
      <c r="G3" s="4">
        <f>'Nouvelles Immatriculations'!G34</f>
        <v>4342</v>
      </c>
      <c r="H3" s="4">
        <f>'Nouvelles Immatriculations'!H34</f>
        <v>4017</v>
      </c>
      <c r="I3" s="4">
        <f>'Nouvelles Immatriculations'!I34</f>
        <v>2416</v>
      </c>
      <c r="J3" s="4">
        <f>'Nouvelles Immatriculations'!J34</f>
        <v>3205</v>
      </c>
      <c r="K3" s="4">
        <f>'Nouvelles Immatriculations'!K34</f>
        <v>4015</v>
      </c>
      <c r="L3" s="4">
        <f>'Nouvelles Immatriculations'!L34</f>
        <v>3390</v>
      </c>
      <c r="M3" s="4">
        <f>'Nouvelles Immatriculations'!M34</f>
        <v>2616</v>
      </c>
    </row>
    <row r="4" spans="1:13" ht="18" x14ac:dyDescent="0.25">
      <c r="A4" s="3" t="s">
        <v>29</v>
      </c>
      <c r="B4" s="4">
        <f>'Nouvelles Immatriculations'!B35</f>
        <v>3793</v>
      </c>
      <c r="C4" s="4">
        <f>'Nouvelles Immatriculations'!C35</f>
        <v>4888</v>
      </c>
      <c r="D4" s="4">
        <f>'Nouvelles Immatriculations'!D35</f>
        <v>5931</v>
      </c>
      <c r="E4" s="4">
        <f>'Nouvelles Immatriculations'!E35</f>
        <v>5312</v>
      </c>
      <c r="F4" s="4">
        <f>'Nouvelles Immatriculations'!F35</f>
        <v>4448</v>
      </c>
      <c r="G4" s="4">
        <f>'Nouvelles Immatriculations'!G35</f>
        <v>4299</v>
      </c>
      <c r="H4" s="4">
        <f>'Nouvelles Immatriculations'!H35</f>
        <v>3941</v>
      </c>
      <c r="I4" s="4">
        <f>'Nouvelles Immatriculations'!I35</f>
        <v>2773</v>
      </c>
      <c r="J4" s="4">
        <f>'Nouvelles Immatriculations'!J35</f>
        <v>3470</v>
      </c>
      <c r="K4" s="4">
        <f>'Nouvelles Immatriculations'!K35</f>
        <v>3837</v>
      </c>
      <c r="L4" s="4">
        <f>'Nouvelles Immatriculations'!L35</f>
        <v>3431</v>
      </c>
      <c r="M4" s="4">
        <f>'Nouvelles Immatriculations'!M35</f>
        <v>2394</v>
      </c>
    </row>
    <row r="5" spans="1:13" ht="18" x14ac:dyDescent="0.25">
      <c r="A5" s="3" t="s">
        <v>30</v>
      </c>
      <c r="B5" s="4">
        <f>'Nouvelles Immatriculations'!B36</f>
        <v>4167</v>
      </c>
      <c r="C5" s="4">
        <f>'Nouvelles Immatriculations'!C36</f>
        <v>4223</v>
      </c>
      <c r="D5" s="4">
        <f>'Nouvelles Immatriculations'!D36</f>
        <v>5832</v>
      </c>
      <c r="E5" s="4">
        <f>'Nouvelles Immatriculations'!E36</f>
        <v>5507</v>
      </c>
      <c r="F5" s="4">
        <f>'Nouvelles Immatriculations'!F36</f>
        <v>5822</v>
      </c>
      <c r="G5" s="4">
        <f>'Nouvelles Immatriculations'!G36</f>
        <v>4911</v>
      </c>
      <c r="H5" s="4">
        <f>'Nouvelles Immatriculations'!H36</f>
        <v>4059</v>
      </c>
      <c r="I5" s="4">
        <f>'Nouvelles Immatriculations'!I36</f>
        <v>2801</v>
      </c>
      <c r="J5" s="4">
        <f>'Nouvelles Immatriculations'!J36</f>
        <v>3241</v>
      </c>
      <c r="K5" s="4">
        <f>'Nouvelles Immatriculations'!K36</f>
        <v>4018</v>
      </c>
      <c r="L5" s="4">
        <f>'Nouvelles Immatriculations'!L36</f>
        <v>3730</v>
      </c>
      <c r="M5" s="4">
        <f>'Nouvelles Immatriculations'!M36</f>
        <v>2521</v>
      </c>
    </row>
    <row r="6" spans="1:13" ht="18" x14ac:dyDescent="0.25">
      <c r="A6" s="3">
        <v>2007</v>
      </c>
      <c r="B6" s="4">
        <f>'Nouvelles Immatriculations'!B37</f>
        <v>3908</v>
      </c>
      <c r="C6" s="4">
        <f>'Nouvelles Immatriculations'!C37</f>
        <v>4506</v>
      </c>
      <c r="D6" s="4">
        <f>'Nouvelles Immatriculations'!D37</f>
        <v>6007</v>
      </c>
      <c r="E6" s="4">
        <f>'Nouvelles Immatriculations'!E37</f>
        <v>5612</v>
      </c>
      <c r="F6" s="4">
        <f>'Nouvelles Immatriculations'!F37</f>
        <v>4598</v>
      </c>
      <c r="G6" s="4">
        <f>'Nouvelles Immatriculations'!G37</f>
        <v>4621</v>
      </c>
      <c r="H6" s="4">
        <f>'Nouvelles Immatriculations'!H37</f>
        <v>4231</v>
      </c>
      <c r="I6" s="4">
        <f>'Nouvelles Immatriculations'!I37</f>
        <v>2929</v>
      </c>
      <c r="J6" s="4">
        <f>'Nouvelles Immatriculations'!J37</f>
        <v>3483</v>
      </c>
      <c r="K6" s="4">
        <f>'Nouvelles Immatriculations'!K37</f>
        <v>4688</v>
      </c>
      <c r="L6" s="4">
        <f>'Nouvelles Immatriculations'!L37</f>
        <v>3823</v>
      </c>
      <c r="M6" s="4">
        <f>'Nouvelles Immatriculations'!M37</f>
        <v>2926</v>
      </c>
    </row>
    <row r="7" spans="1:13" ht="18" x14ac:dyDescent="0.25">
      <c r="A7" s="3" t="s">
        <v>31</v>
      </c>
      <c r="B7" s="4">
        <f>'Nouvelles Immatriculations'!B38</f>
        <v>3982</v>
      </c>
      <c r="C7" s="4">
        <f>'Nouvelles Immatriculations'!C38</f>
        <v>4152</v>
      </c>
      <c r="D7" s="4">
        <f>'Nouvelles Immatriculations'!D38</f>
        <v>5355</v>
      </c>
      <c r="E7" s="4">
        <f>'Nouvelles Immatriculations'!E38</f>
        <v>6419</v>
      </c>
      <c r="F7" s="4">
        <f>'Nouvelles Immatriculations'!F38</f>
        <v>5092</v>
      </c>
      <c r="G7" s="4">
        <f>'Nouvelles Immatriculations'!G38</f>
        <v>4902</v>
      </c>
      <c r="H7" s="4">
        <f>'Nouvelles Immatriculations'!H38</f>
        <v>4811</v>
      </c>
      <c r="I7" s="4">
        <f>'Nouvelles Immatriculations'!I38</f>
        <v>2918</v>
      </c>
      <c r="J7" s="4">
        <f>'Nouvelles Immatriculations'!J38</f>
        <v>4053</v>
      </c>
      <c r="K7" s="4">
        <f>'Nouvelles Immatriculations'!K38</f>
        <v>4488</v>
      </c>
      <c r="L7" s="4">
        <f>'Nouvelles Immatriculations'!L38</f>
        <v>3426</v>
      </c>
      <c r="M7" s="4">
        <f>'Nouvelles Immatriculations'!M38</f>
        <v>2761</v>
      </c>
    </row>
    <row r="8" spans="1:13" ht="18" x14ac:dyDescent="0.25">
      <c r="A8" s="3">
        <v>2009</v>
      </c>
      <c r="B8" s="4">
        <f>'Nouvelles Immatriculations'!B39</f>
        <v>3157</v>
      </c>
      <c r="C8" s="4">
        <f>'Nouvelles Immatriculations'!C39</f>
        <v>4165</v>
      </c>
      <c r="D8" s="4">
        <f>'Nouvelles Immatriculations'!D39</f>
        <v>4768</v>
      </c>
      <c r="E8" s="4">
        <f>'Nouvelles Immatriculations'!E39</f>
        <v>5875</v>
      </c>
      <c r="F8" s="4">
        <f>'Nouvelles Immatriculations'!F39</f>
        <v>4479</v>
      </c>
      <c r="G8" s="4">
        <f>'Nouvelles Immatriculations'!G39</f>
        <v>4028</v>
      </c>
      <c r="H8" s="4">
        <f>'Nouvelles Immatriculations'!H39</f>
        <v>4317</v>
      </c>
      <c r="I8" s="4">
        <f>'Nouvelles Immatriculations'!I39</f>
        <v>2579</v>
      </c>
      <c r="J8" s="4">
        <f>'Nouvelles Immatriculations'!J39</f>
        <v>3494</v>
      </c>
      <c r="K8" s="4">
        <f>'Nouvelles Immatriculations'!K39</f>
        <v>4301</v>
      </c>
      <c r="L8" s="4">
        <f>'Nouvelles Immatriculations'!L39</f>
        <v>3302</v>
      </c>
      <c r="M8" s="4">
        <f>'Nouvelles Immatriculations'!M39</f>
        <v>2800</v>
      </c>
    </row>
    <row r="9" spans="1:13" ht="18" x14ac:dyDescent="0.25">
      <c r="A9" s="3" t="s">
        <v>61</v>
      </c>
      <c r="B9" s="4">
        <f>'Nouvelles Immatriculations'!B40</f>
        <v>3536</v>
      </c>
      <c r="C9" s="4">
        <f>'Nouvelles Immatriculations'!C40</f>
        <v>4081</v>
      </c>
      <c r="D9" s="4">
        <f>'Nouvelles Immatriculations'!D40</f>
        <v>5806</v>
      </c>
      <c r="E9" s="4">
        <f>'Nouvelles Immatriculations'!E40</f>
        <v>5941</v>
      </c>
      <c r="F9" s="4">
        <f>'Nouvelles Immatriculations'!F40</f>
        <v>5158</v>
      </c>
      <c r="G9" s="4">
        <f>'Nouvelles Immatriculations'!G40</f>
        <v>5155</v>
      </c>
      <c r="H9" s="4">
        <f>'Nouvelles Immatriculations'!H40</f>
        <v>4434</v>
      </c>
      <c r="I9" s="4">
        <f>'Nouvelles Immatriculations'!I40</f>
        <v>2538</v>
      </c>
      <c r="J9" s="4">
        <f>'Nouvelles Immatriculations'!J40</f>
        <v>3297</v>
      </c>
      <c r="K9" s="4">
        <f>'Nouvelles Immatriculations'!K40</f>
        <v>3832</v>
      </c>
      <c r="L9" s="4">
        <f>'Nouvelles Immatriculations'!L40</f>
        <v>3445</v>
      </c>
      <c r="M9" s="4">
        <f>'Nouvelles Immatriculations'!M40</f>
        <v>2503</v>
      </c>
    </row>
    <row r="10" spans="1:13" ht="18" x14ac:dyDescent="0.25">
      <c r="A10" s="5" t="s">
        <v>62</v>
      </c>
      <c r="B10" s="4">
        <f>'Nouvelles Immatriculations'!B44</f>
        <v>3415</v>
      </c>
      <c r="C10" s="4">
        <f>'Nouvelles Immatriculations'!C44</f>
        <v>4123</v>
      </c>
      <c r="D10" s="4">
        <f>'Nouvelles Immatriculations'!D44</f>
        <v>4773</v>
      </c>
      <c r="E10" s="4">
        <f>'Nouvelles Immatriculations'!E44</f>
        <v>5220</v>
      </c>
      <c r="F10" s="4">
        <f>'Nouvelles Immatriculations'!F44</f>
        <v>5198</v>
      </c>
      <c r="G10" s="4">
        <f>'Nouvelles Immatriculations'!G44</f>
        <v>4416</v>
      </c>
      <c r="H10" s="4">
        <f>'Nouvelles Immatriculations'!H44</f>
        <v>4476</v>
      </c>
      <c r="I10" s="4">
        <f>'Nouvelles Immatriculations'!I44</f>
        <v>2944</v>
      </c>
      <c r="J10" s="4">
        <f>'Nouvelles Immatriculations'!J44</f>
        <v>3582</v>
      </c>
      <c r="K10" s="4">
        <f>'Nouvelles Immatriculations'!K44</f>
        <v>4522</v>
      </c>
      <c r="L10" s="4">
        <f>'Nouvelles Immatriculations'!L44</f>
        <v>3488</v>
      </c>
      <c r="M10" s="4">
        <f>'Nouvelles Immatriculations'!M44</f>
        <v>3636</v>
      </c>
    </row>
  </sheetData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C101"/>
  <sheetViews>
    <sheetView showGridLines="0" zoomScale="55" zoomScaleNormal="55" workbookViewId="0">
      <selection activeCell="AA62" sqref="AA62"/>
    </sheetView>
  </sheetViews>
  <sheetFormatPr defaultColWidth="11.42578125" defaultRowHeight="15.75" x14ac:dyDescent="0.25"/>
  <cols>
    <col min="1" max="1" width="38.140625" style="20" bestFit="1" customWidth="1"/>
    <col min="2" max="2" width="9.42578125" style="20" bestFit="1" customWidth="1"/>
    <col min="3" max="3" width="4.7109375" style="20" customWidth="1"/>
    <col min="4" max="4" width="20.140625" style="20" customWidth="1"/>
    <col min="5" max="5" width="7.85546875" style="20" bestFit="1" customWidth="1"/>
    <col min="6" max="6" width="4.7109375" style="20" customWidth="1"/>
    <col min="7" max="7" width="21.7109375" style="20" customWidth="1"/>
    <col min="8" max="8" width="6.42578125" style="20" bestFit="1" customWidth="1"/>
    <col min="9" max="9" width="4.7109375" style="20" customWidth="1"/>
    <col min="10" max="10" width="18.7109375" style="20" customWidth="1"/>
    <col min="11" max="11" width="5.140625" style="20" bestFit="1" customWidth="1"/>
    <col min="12" max="12" width="4.7109375" style="20" customWidth="1"/>
    <col min="13" max="13" width="16.140625" style="20" customWidth="1"/>
    <col min="14" max="14" width="5.140625" style="20" bestFit="1" customWidth="1"/>
    <col min="15" max="15" width="4.7109375" style="20" customWidth="1"/>
    <col min="16" max="16" width="27.85546875" style="20" bestFit="1" customWidth="1"/>
    <col min="17" max="17" width="6.42578125" style="20" bestFit="1" customWidth="1"/>
    <col min="18" max="18" width="4.7109375" style="20" customWidth="1"/>
    <col min="19" max="19" width="31.42578125" style="20" customWidth="1"/>
    <col min="20" max="20" width="6.42578125" style="20" bestFit="1" customWidth="1"/>
    <col min="21" max="21" width="4.7109375" style="20" customWidth="1"/>
    <col min="22" max="22" width="22.7109375" style="20" customWidth="1"/>
    <col min="23" max="23" width="6.5703125" style="20" bestFit="1" customWidth="1"/>
    <col min="24" max="24" width="4.7109375" style="20" customWidth="1"/>
    <col min="25" max="25" width="17.42578125" style="20" customWidth="1"/>
    <col min="26" max="26" width="17.85546875" style="20" customWidth="1"/>
    <col min="27" max="16384" width="11.42578125" style="20"/>
  </cols>
  <sheetData>
    <row r="1" spans="1:29" ht="24" customHeight="1" x14ac:dyDescent="0.25">
      <c r="Z1" s="121" t="str">
        <f>Menu!F27</f>
        <v>Version of July 6th, 2023</v>
      </c>
    </row>
    <row r="2" spans="1:29" ht="21" x14ac:dyDescent="0.35">
      <c r="F2" s="209" t="s">
        <v>395</v>
      </c>
      <c r="J2" s="19"/>
      <c r="P2" s="19"/>
      <c r="Z2" s="121" t="str">
        <f>Menu!F28</f>
        <v>N°06/2023</v>
      </c>
    </row>
    <row r="3" spans="1:29" x14ac:dyDescent="0.25">
      <c r="Z3" s="176" t="s">
        <v>0</v>
      </c>
    </row>
    <row r="4" spans="1:29" ht="8.25" customHeight="1" x14ac:dyDescent="0.25"/>
    <row r="5" spans="1:29" s="93" customFormat="1" x14ac:dyDescent="0.25">
      <c r="A5" s="92" t="s">
        <v>121</v>
      </c>
      <c r="D5" s="92" t="s">
        <v>123</v>
      </c>
      <c r="G5" s="92" t="s">
        <v>75</v>
      </c>
      <c r="H5" s="92"/>
      <c r="J5" s="92" t="s">
        <v>74</v>
      </c>
      <c r="M5" s="92" t="s">
        <v>125</v>
      </c>
      <c r="P5" s="92" t="s">
        <v>127</v>
      </c>
      <c r="S5" s="92" t="s">
        <v>87</v>
      </c>
      <c r="V5" s="92" t="s">
        <v>76</v>
      </c>
      <c r="Y5" s="92" t="s">
        <v>77</v>
      </c>
      <c r="Z5" s="92"/>
    </row>
    <row r="6" spans="1:29" s="93" customFormat="1" x14ac:dyDescent="0.25">
      <c r="A6" s="92" t="s">
        <v>122</v>
      </c>
      <c r="D6" s="92" t="s">
        <v>124</v>
      </c>
      <c r="G6" s="92"/>
      <c r="H6" s="92"/>
      <c r="M6" s="92" t="s">
        <v>126</v>
      </c>
      <c r="P6" s="92" t="s">
        <v>128</v>
      </c>
    </row>
    <row r="7" spans="1:29" s="93" customFormat="1" x14ac:dyDescent="0.25">
      <c r="G7" s="92"/>
      <c r="H7" s="92"/>
    </row>
    <row r="8" spans="1:29" s="93" customFormat="1" x14ac:dyDescent="0.25">
      <c r="A8" s="20"/>
      <c r="B8" s="20"/>
      <c r="G8" s="20"/>
      <c r="H8" s="20"/>
      <c r="J8" s="20"/>
      <c r="K8" s="20"/>
      <c r="M8" s="20"/>
      <c r="N8" s="20"/>
      <c r="P8" s="20"/>
      <c r="Q8" s="20"/>
      <c r="S8" s="20"/>
      <c r="T8" s="20"/>
      <c r="V8" s="20"/>
      <c r="W8" s="20"/>
    </row>
    <row r="9" spans="1:29" s="93" customFormat="1" x14ac:dyDescent="0.25">
      <c r="A9" t="s">
        <v>130</v>
      </c>
      <c r="B9" s="185">
        <v>3195</v>
      </c>
      <c r="C9" s="20"/>
      <c r="D9" t="s">
        <v>139</v>
      </c>
      <c r="E9" s="185">
        <v>511</v>
      </c>
      <c r="G9" t="s">
        <v>169</v>
      </c>
      <c r="H9" s="185">
        <v>140</v>
      </c>
      <c r="J9" t="s">
        <v>169</v>
      </c>
      <c r="K9" s="185">
        <v>47</v>
      </c>
      <c r="M9" t="s">
        <v>169</v>
      </c>
      <c r="N9" s="185">
        <v>29</v>
      </c>
      <c r="P9" t="s">
        <v>196</v>
      </c>
      <c r="Q9" s="185">
        <v>29</v>
      </c>
      <c r="R9" s="20"/>
      <c r="S9" t="s">
        <v>130</v>
      </c>
      <c r="T9" s="185">
        <v>138</v>
      </c>
      <c r="V9" t="s">
        <v>222</v>
      </c>
      <c r="W9" s="185">
        <v>19</v>
      </c>
      <c r="Y9" t="s">
        <v>343</v>
      </c>
      <c r="Z9" s="185">
        <v>6</v>
      </c>
    </row>
    <row r="10" spans="1:29" s="93" customFormat="1" x14ac:dyDescent="0.25">
      <c r="A10" t="s">
        <v>131</v>
      </c>
      <c r="B10" s="185">
        <v>2588</v>
      </c>
      <c r="C10" s="20"/>
      <c r="D10" t="s">
        <v>135</v>
      </c>
      <c r="E10" s="185">
        <v>507</v>
      </c>
      <c r="G10" t="s">
        <v>262</v>
      </c>
      <c r="H10" s="185">
        <v>138</v>
      </c>
      <c r="J10" t="s">
        <v>143</v>
      </c>
      <c r="K10" s="185">
        <v>45</v>
      </c>
      <c r="M10" t="s">
        <v>138</v>
      </c>
      <c r="N10" s="185">
        <v>24</v>
      </c>
      <c r="P10" t="s">
        <v>171</v>
      </c>
      <c r="Q10" s="185">
        <v>21</v>
      </c>
      <c r="R10" s="20"/>
      <c r="S10" s="226" t="s">
        <v>304</v>
      </c>
      <c r="T10" s="185">
        <v>26</v>
      </c>
      <c r="V10" t="s">
        <v>171</v>
      </c>
      <c r="W10" s="185">
        <v>15</v>
      </c>
      <c r="Y10" t="s">
        <v>171</v>
      </c>
      <c r="Z10" s="185">
        <v>2</v>
      </c>
    </row>
    <row r="11" spans="1:29" s="93" customFormat="1" x14ac:dyDescent="0.25">
      <c r="A11" t="s">
        <v>132</v>
      </c>
      <c r="B11" s="185">
        <v>2128</v>
      </c>
      <c r="C11" s="20"/>
      <c r="D11" t="s">
        <v>130</v>
      </c>
      <c r="E11" s="185">
        <v>496</v>
      </c>
      <c r="G11" t="s">
        <v>135</v>
      </c>
      <c r="H11" s="185">
        <v>78</v>
      </c>
      <c r="J11" t="s">
        <v>167</v>
      </c>
      <c r="K11" s="185">
        <v>23</v>
      </c>
      <c r="M11" t="s">
        <v>268</v>
      </c>
      <c r="N11" s="185">
        <v>16</v>
      </c>
      <c r="P11" t="s">
        <v>172</v>
      </c>
      <c r="Q11" s="185">
        <v>18</v>
      </c>
      <c r="R11" s="20"/>
      <c r="S11" t="s">
        <v>193</v>
      </c>
      <c r="T11" s="185">
        <v>12</v>
      </c>
      <c r="V11" t="s">
        <v>218</v>
      </c>
      <c r="W11" s="185">
        <v>14</v>
      </c>
      <c r="Y11" t="s">
        <v>393</v>
      </c>
      <c r="Z11" s="185">
        <v>1</v>
      </c>
    </row>
    <row r="12" spans="1:29" s="93" customFormat="1" x14ac:dyDescent="0.25">
      <c r="A12" t="s">
        <v>262</v>
      </c>
      <c r="B12" s="185">
        <v>1630</v>
      </c>
      <c r="C12" s="20"/>
      <c r="D12" t="s">
        <v>140</v>
      </c>
      <c r="E12" s="185">
        <v>355</v>
      </c>
      <c r="G12" t="s">
        <v>167</v>
      </c>
      <c r="H12" s="185">
        <v>75</v>
      </c>
      <c r="J12" t="s">
        <v>262</v>
      </c>
      <c r="K12" s="185">
        <v>23</v>
      </c>
      <c r="M12" t="s">
        <v>325</v>
      </c>
      <c r="N12" s="185">
        <v>11</v>
      </c>
      <c r="P12" t="s">
        <v>286</v>
      </c>
      <c r="Q12" s="185">
        <v>17</v>
      </c>
      <c r="R12" s="20"/>
      <c r="S12" t="s">
        <v>333</v>
      </c>
      <c r="T12" s="185">
        <v>11</v>
      </c>
      <c r="V12" t="s">
        <v>172</v>
      </c>
      <c r="W12" s="185">
        <v>12</v>
      </c>
      <c r="Y12" s="93" t="s">
        <v>302</v>
      </c>
      <c r="Z12" s="93">
        <v>1</v>
      </c>
      <c r="AC12" s="177"/>
    </row>
    <row r="13" spans="1:29" s="93" customFormat="1" x14ac:dyDescent="0.25">
      <c r="A13" t="s">
        <v>134</v>
      </c>
      <c r="B13" s="185">
        <v>1578</v>
      </c>
      <c r="C13" s="20"/>
      <c r="D13" t="s">
        <v>133</v>
      </c>
      <c r="E13" s="185">
        <v>196</v>
      </c>
      <c r="G13" t="s">
        <v>143</v>
      </c>
      <c r="H13" s="185">
        <v>69</v>
      </c>
      <c r="J13" t="s">
        <v>138</v>
      </c>
      <c r="K13" s="185">
        <v>15</v>
      </c>
      <c r="M13" t="s">
        <v>143</v>
      </c>
      <c r="N13" s="185">
        <v>10</v>
      </c>
      <c r="P13" t="s">
        <v>143</v>
      </c>
      <c r="Q13" s="185">
        <v>17</v>
      </c>
      <c r="R13" s="20"/>
      <c r="S13" t="s">
        <v>334</v>
      </c>
      <c r="T13" s="185">
        <v>11</v>
      </c>
      <c r="V13" t="s">
        <v>208</v>
      </c>
      <c r="W13" s="185">
        <v>8</v>
      </c>
      <c r="Y13" s="231" t="s">
        <v>212</v>
      </c>
      <c r="Z13" s="232">
        <v>1</v>
      </c>
      <c r="AC13" s="177"/>
    </row>
    <row r="14" spans="1:29" s="93" customFormat="1" x14ac:dyDescent="0.25">
      <c r="A14" t="s">
        <v>141</v>
      </c>
      <c r="B14" s="185">
        <v>1490</v>
      </c>
      <c r="C14" s="20"/>
      <c r="D14" t="s">
        <v>134</v>
      </c>
      <c r="E14" s="185">
        <v>193</v>
      </c>
      <c r="G14" t="s">
        <v>165</v>
      </c>
      <c r="H14" s="185">
        <v>40</v>
      </c>
      <c r="J14" t="s">
        <v>135</v>
      </c>
      <c r="K14" s="185">
        <v>12</v>
      </c>
      <c r="M14" t="s">
        <v>165</v>
      </c>
      <c r="N14" s="185">
        <v>5</v>
      </c>
      <c r="P14" t="s">
        <v>259</v>
      </c>
      <c r="Q14" s="185">
        <v>15</v>
      </c>
      <c r="R14" s="20"/>
      <c r="S14" t="s">
        <v>262</v>
      </c>
      <c r="T14" s="185">
        <v>11</v>
      </c>
      <c r="V14" t="s">
        <v>212</v>
      </c>
      <c r="W14" s="185">
        <v>7</v>
      </c>
      <c r="Y14" s="99"/>
      <c r="Z14" s="92"/>
      <c r="AB14" s="92"/>
      <c r="AC14" s="178"/>
    </row>
    <row r="15" spans="1:29" s="93" customFormat="1" x14ac:dyDescent="0.25">
      <c r="A15" t="s">
        <v>135</v>
      </c>
      <c r="B15" s="185">
        <v>1300</v>
      </c>
      <c r="C15" s="20"/>
      <c r="D15" t="s">
        <v>262</v>
      </c>
      <c r="E15" s="185">
        <v>182</v>
      </c>
      <c r="G15" t="s">
        <v>168</v>
      </c>
      <c r="H15" s="185">
        <v>26</v>
      </c>
      <c r="J15" t="s">
        <v>168</v>
      </c>
      <c r="K15" s="185">
        <v>10</v>
      </c>
      <c r="M15" t="s">
        <v>366</v>
      </c>
      <c r="N15" s="185">
        <v>4</v>
      </c>
      <c r="P15" t="s">
        <v>210</v>
      </c>
      <c r="Q15" s="185">
        <v>12</v>
      </c>
      <c r="R15" s="20"/>
      <c r="S15" t="s">
        <v>282</v>
      </c>
      <c r="T15" s="185">
        <v>9</v>
      </c>
      <c r="V15" t="s">
        <v>296</v>
      </c>
      <c r="W15" s="185">
        <v>7</v>
      </c>
      <c r="Y15" s="93" t="s">
        <v>3</v>
      </c>
      <c r="Z15" s="93">
        <v>11</v>
      </c>
      <c r="AC15" s="177"/>
    </row>
    <row r="16" spans="1:29" s="93" customFormat="1" x14ac:dyDescent="0.25">
      <c r="A16" t="s">
        <v>139</v>
      </c>
      <c r="B16" s="185">
        <v>1061</v>
      </c>
      <c r="C16" s="20"/>
      <c r="D16" t="s">
        <v>166</v>
      </c>
      <c r="E16" s="185">
        <v>129</v>
      </c>
      <c r="G16" t="s">
        <v>138</v>
      </c>
      <c r="H16" s="185">
        <v>2</v>
      </c>
      <c r="J16" t="s">
        <v>165</v>
      </c>
      <c r="K16" s="185">
        <v>6</v>
      </c>
      <c r="M16" t="s">
        <v>262</v>
      </c>
      <c r="N16" s="185">
        <v>4</v>
      </c>
      <c r="P16" t="s">
        <v>221</v>
      </c>
      <c r="Q16" s="185">
        <v>12</v>
      </c>
      <c r="R16" s="20"/>
      <c r="S16" t="s">
        <v>140</v>
      </c>
      <c r="T16" s="185">
        <v>8</v>
      </c>
      <c r="V16" t="s">
        <v>297</v>
      </c>
      <c r="W16" s="185">
        <v>4</v>
      </c>
      <c r="Y16" s="92"/>
      <c r="AC16" s="177"/>
    </row>
    <row r="17" spans="1:29" s="93" customFormat="1" x14ac:dyDescent="0.25">
      <c r="A17" t="s">
        <v>140</v>
      </c>
      <c r="B17" s="185">
        <v>877</v>
      </c>
      <c r="C17" s="20"/>
      <c r="D17" t="s">
        <v>136</v>
      </c>
      <c r="E17" s="185">
        <v>121</v>
      </c>
      <c r="G17" t="s">
        <v>166</v>
      </c>
      <c r="H17" s="185">
        <v>2</v>
      </c>
      <c r="J17" t="s">
        <v>136</v>
      </c>
      <c r="K17" s="185">
        <v>2</v>
      </c>
      <c r="M17" t="s">
        <v>347</v>
      </c>
      <c r="N17" s="185">
        <v>2</v>
      </c>
      <c r="P17" s="226" t="s">
        <v>199</v>
      </c>
      <c r="Q17" s="185">
        <v>11</v>
      </c>
      <c r="R17" s="20"/>
      <c r="S17" t="s">
        <v>138</v>
      </c>
      <c r="T17" s="185">
        <v>7</v>
      </c>
      <c r="V17" t="s">
        <v>210</v>
      </c>
      <c r="W17" s="185">
        <v>4</v>
      </c>
      <c r="AB17" s="92"/>
      <c r="AC17" s="178"/>
    </row>
    <row r="18" spans="1:29" s="93" customFormat="1" x14ac:dyDescent="0.25">
      <c r="A18" t="s">
        <v>151</v>
      </c>
      <c r="B18" s="185">
        <v>796</v>
      </c>
      <c r="C18" s="20"/>
      <c r="D18" t="s">
        <v>142</v>
      </c>
      <c r="E18" s="185">
        <v>118</v>
      </c>
      <c r="G18" t="s">
        <v>381</v>
      </c>
      <c r="H18" s="185">
        <v>1</v>
      </c>
      <c r="J18" t="s">
        <v>166</v>
      </c>
      <c r="K18" s="185">
        <v>1</v>
      </c>
      <c r="M18" s="92" t="s">
        <v>404</v>
      </c>
      <c r="N18" s="92">
        <v>1</v>
      </c>
      <c r="P18" t="s">
        <v>408</v>
      </c>
      <c r="Q18" s="185">
        <v>10</v>
      </c>
      <c r="R18" s="20"/>
      <c r="S18" t="s">
        <v>303</v>
      </c>
      <c r="T18" s="185">
        <v>7</v>
      </c>
      <c r="V18" t="s">
        <v>274</v>
      </c>
      <c r="W18" s="185">
        <v>4</v>
      </c>
      <c r="AB18" s="92"/>
      <c r="AC18" s="92"/>
    </row>
    <row r="19" spans="1:29" s="93" customFormat="1" x14ac:dyDescent="0.25">
      <c r="A19" t="s">
        <v>194</v>
      </c>
      <c r="B19" s="185">
        <v>774</v>
      </c>
      <c r="C19" s="20"/>
      <c r="D19" t="s">
        <v>138</v>
      </c>
      <c r="E19" s="185">
        <v>56</v>
      </c>
      <c r="G19" t="s">
        <v>286</v>
      </c>
      <c r="H19" s="185">
        <v>1</v>
      </c>
      <c r="J19" s="93" t="s">
        <v>330</v>
      </c>
      <c r="K19" s="93">
        <v>1</v>
      </c>
      <c r="M19" s="231"/>
      <c r="N19" s="232"/>
      <c r="P19" t="s">
        <v>145</v>
      </c>
      <c r="Q19" s="185">
        <v>8</v>
      </c>
      <c r="R19" s="20"/>
      <c r="S19" t="s">
        <v>279</v>
      </c>
      <c r="T19" s="185">
        <v>7</v>
      </c>
      <c r="V19" t="s">
        <v>340</v>
      </c>
      <c r="W19" s="185">
        <v>4</v>
      </c>
      <c r="Y19" s="92"/>
    </row>
    <row r="20" spans="1:29" s="93" customFormat="1" x14ac:dyDescent="0.25">
      <c r="A20" t="s">
        <v>152</v>
      </c>
      <c r="B20" s="185">
        <v>688</v>
      </c>
      <c r="C20" s="20"/>
      <c r="D20" t="s">
        <v>165</v>
      </c>
      <c r="E20" s="185">
        <v>45</v>
      </c>
      <c r="G20" s="93" t="s">
        <v>130</v>
      </c>
      <c r="H20" s="93">
        <v>1</v>
      </c>
      <c r="J20" s="226" t="s">
        <v>403</v>
      </c>
      <c r="K20" s="227">
        <v>1</v>
      </c>
      <c r="M20" s="93" t="s">
        <v>3</v>
      </c>
      <c r="N20" s="177">
        <v>106</v>
      </c>
      <c r="P20" t="s">
        <v>281</v>
      </c>
      <c r="Q20" s="185">
        <v>8</v>
      </c>
      <c r="R20" s="20"/>
      <c r="S20" t="s">
        <v>275</v>
      </c>
      <c r="T20" s="185">
        <v>6</v>
      </c>
      <c r="V20" t="s">
        <v>170</v>
      </c>
      <c r="W20" s="185">
        <v>4</v>
      </c>
    </row>
    <row r="21" spans="1:29" s="93" customFormat="1" x14ac:dyDescent="0.25">
      <c r="A21" t="s">
        <v>138</v>
      </c>
      <c r="B21" s="185">
        <v>667</v>
      </c>
      <c r="C21" s="20"/>
      <c r="D21" t="s">
        <v>145</v>
      </c>
      <c r="E21" s="185">
        <v>41</v>
      </c>
      <c r="G21" s="231"/>
      <c r="H21" s="232"/>
      <c r="J21" s="93" t="s">
        <v>365</v>
      </c>
      <c r="K21" s="93">
        <v>1</v>
      </c>
      <c r="M21" s="92"/>
      <c r="N21" s="178"/>
      <c r="P21" t="s">
        <v>280</v>
      </c>
      <c r="Q21" s="185">
        <v>8</v>
      </c>
      <c r="R21" s="20"/>
      <c r="S21" t="s">
        <v>355</v>
      </c>
      <c r="T21" s="185">
        <v>6</v>
      </c>
      <c r="V21" t="s">
        <v>357</v>
      </c>
      <c r="W21" s="185">
        <v>3</v>
      </c>
      <c r="Y21" s="92"/>
    </row>
    <row r="22" spans="1:29" s="93" customFormat="1" x14ac:dyDescent="0.25">
      <c r="A22" t="s">
        <v>137</v>
      </c>
      <c r="B22" s="185">
        <v>663</v>
      </c>
      <c r="C22" s="20"/>
      <c r="D22" t="s">
        <v>169</v>
      </c>
      <c r="E22" s="185">
        <v>39</v>
      </c>
      <c r="G22" s="92" t="s">
        <v>3</v>
      </c>
      <c r="H22" s="92">
        <v>573</v>
      </c>
      <c r="J22" s="92"/>
      <c r="K22" s="92"/>
      <c r="M22" s="92"/>
      <c r="N22" s="178"/>
      <c r="P22" t="s">
        <v>213</v>
      </c>
      <c r="Q22" s="185">
        <v>7</v>
      </c>
      <c r="R22" s="20"/>
      <c r="S22" t="s">
        <v>260</v>
      </c>
      <c r="T22" s="185">
        <v>4</v>
      </c>
      <c r="V22" t="s">
        <v>286</v>
      </c>
      <c r="W22" s="185">
        <v>3</v>
      </c>
    </row>
    <row r="23" spans="1:29" s="93" customFormat="1" x14ac:dyDescent="0.25">
      <c r="A23" t="s">
        <v>143</v>
      </c>
      <c r="B23" s="185">
        <v>653</v>
      </c>
      <c r="C23" s="20"/>
      <c r="D23" t="s">
        <v>322</v>
      </c>
      <c r="E23" s="185">
        <v>17</v>
      </c>
      <c r="J23" s="93" t="s">
        <v>3</v>
      </c>
      <c r="K23" s="93">
        <v>187</v>
      </c>
      <c r="N23" s="177"/>
      <c r="P23" t="s">
        <v>170</v>
      </c>
      <c r="Q23" s="185">
        <v>7</v>
      </c>
      <c r="R23" s="20"/>
      <c r="S23" t="s">
        <v>276</v>
      </c>
      <c r="T23" s="185">
        <v>4</v>
      </c>
      <c r="V23" t="s">
        <v>216</v>
      </c>
      <c r="W23" s="185">
        <v>3</v>
      </c>
      <c r="Y23" s="92"/>
    </row>
    <row r="24" spans="1:29" s="93" customFormat="1" x14ac:dyDescent="0.25">
      <c r="A24" t="s">
        <v>133</v>
      </c>
      <c r="B24" s="185">
        <v>621</v>
      </c>
      <c r="C24" s="20"/>
      <c r="D24" t="s">
        <v>147</v>
      </c>
      <c r="E24" s="185">
        <v>17</v>
      </c>
      <c r="M24" s="92"/>
      <c r="N24" s="178"/>
      <c r="P24" s="226" t="s">
        <v>269</v>
      </c>
      <c r="Q24" s="185">
        <v>6</v>
      </c>
      <c r="R24" s="20"/>
      <c r="S24" t="s">
        <v>288</v>
      </c>
      <c r="T24" s="185">
        <v>4</v>
      </c>
      <c r="V24" t="s">
        <v>358</v>
      </c>
      <c r="W24" s="185">
        <v>2</v>
      </c>
    </row>
    <row r="25" spans="1:29" s="93" customFormat="1" x14ac:dyDescent="0.25">
      <c r="A25" t="s">
        <v>148</v>
      </c>
      <c r="B25" s="185">
        <v>603</v>
      </c>
      <c r="C25" s="20"/>
      <c r="D25" t="s">
        <v>323</v>
      </c>
      <c r="E25" s="185">
        <v>8</v>
      </c>
      <c r="J25" s="92"/>
      <c r="K25" s="92"/>
      <c r="M25" s="92"/>
      <c r="N25" s="178"/>
      <c r="P25" t="s">
        <v>211</v>
      </c>
      <c r="Q25" s="185">
        <v>6</v>
      </c>
      <c r="R25" s="20"/>
      <c r="S25" t="s">
        <v>301</v>
      </c>
      <c r="T25" s="185">
        <v>4</v>
      </c>
      <c r="V25" t="s">
        <v>360</v>
      </c>
      <c r="W25" s="185">
        <v>2</v>
      </c>
      <c r="Y25" s="92"/>
    </row>
    <row r="26" spans="1:29" s="93" customFormat="1" x14ac:dyDescent="0.25">
      <c r="A26" t="s">
        <v>149</v>
      </c>
      <c r="B26" s="185">
        <v>513</v>
      </c>
      <c r="C26" s="20"/>
      <c r="D26" s="226" t="s">
        <v>150</v>
      </c>
      <c r="E26" s="185">
        <v>3</v>
      </c>
      <c r="N26" s="177"/>
      <c r="P26" t="s">
        <v>326</v>
      </c>
      <c r="Q26" s="185">
        <v>6</v>
      </c>
      <c r="R26" s="20"/>
      <c r="S26" t="s">
        <v>313</v>
      </c>
      <c r="T26" s="185">
        <v>3</v>
      </c>
      <c r="V26" t="s">
        <v>341</v>
      </c>
      <c r="W26" s="185">
        <v>2</v>
      </c>
    </row>
    <row r="27" spans="1:29" s="93" customFormat="1" x14ac:dyDescent="0.25">
      <c r="A27" t="s">
        <v>145</v>
      </c>
      <c r="B27" s="185">
        <v>510</v>
      </c>
      <c r="C27" s="20"/>
      <c r="D27" t="s">
        <v>408</v>
      </c>
      <c r="E27" s="185">
        <v>3</v>
      </c>
      <c r="J27" s="92"/>
      <c r="K27" s="92"/>
      <c r="M27" s="92"/>
      <c r="N27" s="178"/>
      <c r="P27" t="s">
        <v>327</v>
      </c>
      <c r="Q27" s="185">
        <v>6</v>
      </c>
      <c r="R27" s="20"/>
      <c r="S27" t="s">
        <v>169</v>
      </c>
      <c r="T27" s="185">
        <v>3</v>
      </c>
      <c r="V27" t="s">
        <v>359</v>
      </c>
      <c r="W27" s="185">
        <v>2</v>
      </c>
    </row>
    <row r="28" spans="1:29" s="93" customFormat="1" x14ac:dyDescent="0.25">
      <c r="A28" t="s">
        <v>142</v>
      </c>
      <c r="B28" s="185">
        <v>496</v>
      </c>
      <c r="C28" s="20"/>
      <c r="D28" t="s">
        <v>398</v>
      </c>
      <c r="E28" s="185">
        <v>2</v>
      </c>
      <c r="G28" s="92"/>
      <c r="H28" s="92"/>
      <c r="N28" s="177"/>
      <c r="P28" t="s">
        <v>382</v>
      </c>
      <c r="Q28" s="185">
        <v>5</v>
      </c>
      <c r="R28" s="20"/>
      <c r="S28" t="s">
        <v>299</v>
      </c>
      <c r="T28" s="185">
        <v>3</v>
      </c>
      <c r="V28" t="s">
        <v>391</v>
      </c>
      <c r="W28" s="185">
        <v>1</v>
      </c>
      <c r="Y28" s="92"/>
    </row>
    <row r="29" spans="1:29" s="93" customFormat="1" x14ac:dyDescent="0.25">
      <c r="A29" t="s">
        <v>266</v>
      </c>
      <c r="B29" s="185">
        <v>488</v>
      </c>
      <c r="C29" s="20"/>
      <c r="D29" t="s">
        <v>379</v>
      </c>
      <c r="E29" s="185">
        <v>2</v>
      </c>
      <c r="J29" s="92"/>
      <c r="K29" s="92"/>
      <c r="M29" s="92"/>
      <c r="N29" s="178"/>
      <c r="P29" t="s">
        <v>212</v>
      </c>
      <c r="Q29" s="185">
        <v>5</v>
      </c>
      <c r="R29" s="20"/>
      <c r="S29" t="s">
        <v>136</v>
      </c>
      <c r="T29" s="185">
        <v>3</v>
      </c>
      <c r="V29" t="s">
        <v>223</v>
      </c>
      <c r="W29" s="185">
        <v>1</v>
      </c>
      <c r="Y29" s="92"/>
    </row>
    <row r="30" spans="1:29" s="93" customFormat="1" x14ac:dyDescent="0.25">
      <c r="A30" t="s">
        <v>150</v>
      </c>
      <c r="B30" s="185">
        <v>410</v>
      </c>
      <c r="C30" s="20"/>
      <c r="D30" t="s">
        <v>293</v>
      </c>
      <c r="E30" s="185">
        <v>2</v>
      </c>
      <c r="G30" s="92"/>
      <c r="H30" s="92"/>
      <c r="J30" s="92"/>
      <c r="K30" s="92"/>
      <c r="M30" s="92"/>
      <c r="N30" s="178"/>
      <c r="P30" t="s">
        <v>208</v>
      </c>
      <c r="Q30" s="185">
        <v>5</v>
      </c>
      <c r="R30" s="20"/>
      <c r="S30" t="s">
        <v>133</v>
      </c>
      <c r="T30" s="185">
        <v>3</v>
      </c>
      <c r="V30" t="s">
        <v>199</v>
      </c>
      <c r="W30" s="185">
        <v>1</v>
      </c>
    </row>
    <row r="31" spans="1:29" s="93" customFormat="1" x14ac:dyDescent="0.25">
      <c r="A31" t="s">
        <v>144</v>
      </c>
      <c r="B31" s="185">
        <v>400</v>
      </c>
      <c r="C31" s="20"/>
      <c r="D31" t="s">
        <v>364</v>
      </c>
      <c r="E31" s="185">
        <v>2</v>
      </c>
      <c r="G31" s="92"/>
      <c r="H31" s="92"/>
      <c r="N31" s="177"/>
      <c r="P31" t="s">
        <v>328</v>
      </c>
      <c r="Q31" s="185">
        <v>5</v>
      </c>
      <c r="R31" s="20"/>
      <c r="S31" t="s">
        <v>339</v>
      </c>
      <c r="T31" s="185">
        <v>3</v>
      </c>
      <c r="V31" t="s">
        <v>415</v>
      </c>
      <c r="W31" s="185">
        <v>1</v>
      </c>
      <c r="AA31" s="92"/>
    </row>
    <row r="32" spans="1:29" s="93" customFormat="1" x14ac:dyDescent="0.25">
      <c r="A32" t="s">
        <v>166</v>
      </c>
      <c r="B32" s="185">
        <v>378</v>
      </c>
      <c r="C32" s="20"/>
      <c r="D32" t="s">
        <v>154</v>
      </c>
      <c r="E32" s="185">
        <v>2</v>
      </c>
      <c r="M32" s="92"/>
      <c r="N32" s="178"/>
      <c r="P32" t="s">
        <v>216</v>
      </c>
      <c r="Q32" s="185">
        <v>4</v>
      </c>
      <c r="S32" t="s">
        <v>142</v>
      </c>
      <c r="T32" s="185">
        <v>2</v>
      </c>
      <c r="V32" s="93" t="s">
        <v>392</v>
      </c>
      <c r="W32" s="93">
        <v>1</v>
      </c>
      <c r="Y32" s="92"/>
      <c r="Z32" s="92"/>
    </row>
    <row r="33" spans="1:29" s="93" customFormat="1" x14ac:dyDescent="0.25">
      <c r="A33" t="s">
        <v>156</v>
      </c>
      <c r="B33" s="185">
        <v>208</v>
      </c>
      <c r="C33" s="20"/>
      <c r="D33" t="s">
        <v>311</v>
      </c>
      <c r="E33" s="185">
        <v>2</v>
      </c>
      <c r="G33" s="92"/>
      <c r="H33" s="92"/>
      <c r="J33" s="92"/>
      <c r="K33" s="92"/>
      <c r="N33" s="177"/>
      <c r="P33" t="s">
        <v>262</v>
      </c>
      <c r="Q33" s="185">
        <v>4</v>
      </c>
      <c r="S33" t="s">
        <v>409</v>
      </c>
      <c r="T33" s="185">
        <v>2</v>
      </c>
      <c r="V33" s="226" t="s">
        <v>342</v>
      </c>
      <c r="W33" s="227">
        <v>1</v>
      </c>
    </row>
    <row r="34" spans="1:29" s="93" customFormat="1" x14ac:dyDescent="0.25">
      <c r="A34" t="s">
        <v>136</v>
      </c>
      <c r="B34" s="185">
        <v>201</v>
      </c>
      <c r="C34" s="20"/>
      <c r="D34" t="s">
        <v>137</v>
      </c>
      <c r="E34" s="185">
        <v>2</v>
      </c>
      <c r="G34" s="92"/>
      <c r="H34" s="92"/>
      <c r="N34" s="177"/>
      <c r="P34" t="s">
        <v>348</v>
      </c>
      <c r="Q34" s="185">
        <v>4</v>
      </c>
      <c r="S34" t="s">
        <v>389</v>
      </c>
      <c r="T34" s="185">
        <v>2</v>
      </c>
      <c r="V34" s="92" t="s">
        <v>416</v>
      </c>
      <c r="W34" s="92">
        <v>1</v>
      </c>
    </row>
    <row r="35" spans="1:29" s="93" customFormat="1" x14ac:dyDescent="0.25">
      <c r="A35" t="s">
        <v>200</v>
      </c>
      <c r="B35" s="185">
        <v>172</v>
      </c>
      <c r="C35" s="20"/>
      <c r="D35" t="s">
        <v>324</v>
      </c>
      <c r="E35" s="185">
        <v>1</v>
      </c>
      <c r="G35" s="92"/>
      <c r="H35" s="92"/>
      <c r="J35" s="92"/>
      <c r="K35" s="92"/>
      <c r="M35" s="92"/>
      <c r="N35" s="178"/>
      <c r="P35" t="s">
        <v>274</v>
      </c>
      <c r="Q35" s="185">
        <v>3</v>
      </c>
      <c r="S35" t="s">
        <v>373</v>
      </c>
      <c r="T35" s="185">
        <v>2</v>
      </c>
      <c r="V35" s="92" t="s">
        <v>369</v>
      </c>
      <c r="W35" s="92">
        <v>1</v>
      </c>
      <c r="Y35" s="92"/>
    </row>
    <row r="36" spans="1:29" s="93" customFormat="1" x14ac:dyDescent="0.25">
      <c r="A36" t="s">
        <v>147</v>
      </c>
      <c r="B36" s="185">
        <v>148</v>
      </c>
      <c r="C36" s="20"/>
      <c r="D36" t="s">
        <v>402</v>
      </c>
      <c r="E36" s="185">
        <v>1</v>
      </c>
      <c r="J36" s="92"/>
      <c r="K36" s="92"/>
      <c r="M36" s="92"/>
      <c r="N36" s="178"/>
      <c r="P36" t="s">
        <v>138</v>
      </c>
      <c r="Q36" s="185">
        <v>3</v>
      </c>
      <c r="S36" t="s">
        <v>294</v>
      </c>
      <c r="T36" s="185">
        <v>2</v>
      </c>
      <c r="V36" s="93" t="s">
        <v>343</v>
      </c>
      <c r="W36" s="93">
        <v>1</v>
      </c>
      <c r="Y36" s="92"/>
    </row>
    <row r="37" spans="1:29" s="93" customFormat="1" x14ac:dyDescent="0.25">
      <c r="A37" t="s">
        <v>154</v>
      </c>
      <c r="B37" s="185">
        <v>146</v>
      </c>
      <c r="C37" s="20"/>
      <c r="D37" t="s">
        <v>330</v>
      </c>
      <c r="E37" s="185">
        <v>1</v>
      </c>
      <c r="G37" s="92"/>
      <c r="H37" s="92"/>
      <c r="J37" s="92"/>
      <c r="K37" s="92"/>
      <c r="M37" s="92"/>
      <c r="N37" s="178"/>
      <c r="P37" t="s">
        <v>354</v>
      </c>
      <c r="Q37" s="185">
        <v>3</v>
      </c>
      <c r="S37" t="s">
        <v>143</v>
      </c>
      <c r="T37" s="185">
        <v>2</v>
      </c>
      <c r="V37" s="92" t="s">
        <v>280</v>
      </c>
      <c r="W37" s="92">
        <v>1</v>
      </c>
      <c r="Y37" s="92"/>
    </row>
    <row r="38" spans="1:29" s="93" customFormat="1" x14ac:dyDescent="0.25">
      <c r="A38" t="s">
        <v>261</v>
      </c>
      <c r="B38" s="185">
        <v>131</v>
      </c>
      <c r="C38" s="20"/>
      <c r="D38" s="93" t="s">
        <v>300</v>
      </c>
      <c r="E38" s="93">
        <v>1</v>
      </c>
      <c r="G38" s="92"/>
      <c r="H38" s="92"/>
      <c r="J38" s="92"/>
      <c r="K38" s="92"/>
      <c r="N38" s="177"/>
      <c r="P38" t="s">
        <v>367</v>
      </c>
      <c r="Q38" s="185">
        <v>2</v>
      </c>
      <c r="S38" t="s">
        <v>332</v>
      </c>
      <c r="T38" s="185">
        <v>2</v>
      </c>
    </row>
    <row r="39" spans="1:29" s="93" customFormat="1" x14ac:dyDescent="0.25">
      <c r="A39" t="s">
        <v>159</v>
      </c>
      <c r="B39" s="185">
        <v>126</v>
      </c>
      <c r="C39" s="20"/>
      <c r="D39" s="226" t="s">
        <v>401</v>
      </c>
      <c r="E39" s="227">
        <v>1</v>
      </c>
      <c r="G39" s="92"/>
      <c r="H39" s="92"/>
      <c r="M39" s="92"/>
      <c r="N39" s="178"/>
      <c r="P39" t="s">
        <v>218</v>
      </c>
      <c r="Q39" s="185">
        <v>2</v>
      </c>
      <c r="S39" t="s">
        <v>390</v>
      </c>
      <c r="T39" s="185">
        <v>1</v>
      </c>
      <c r="V39" s="93" t="s">
        <v>3</v>
      </c>
      <c r="W39" s="93">
        <v>129</v>
      </c>
    </row>
    <row r="40" spans="1:29" s="93" customFormat="1" x14ac:dyDescent="0.25">
      <c r="A40" t="s">
        <v>146</v>
      </c>
      <c r="B40" s="185">
        <v>101</v>
      </c>
      <c r="C40" s="20"/>
      <c r="D40" s="93" t="s">
        <v>346</v>
      </c>
      <c r="E40" s="93">
        <v>1</v>
      </c>
      <c r="J40" s="92"/>
      <c r="K40" s="92"/>
      <c r="N40" s="177"/>
      <c r="P40" t="s">
        <v>278</v>
      </c>
      <c r="Q40" s="185">
        <v>2</v>
      </c>
      <c r="S40" t="s">
        <v>287</v>
      </c>
      <c r="T40" s="185">
        <v>1</v>
      </c>
      <c r="AB40" s="92"/>
      <c r="AC40" s="92"/>
    </row>
    <row r="41" spans="1:29" s="93" customFormat="1" x14ac:dyDescent="0.25">
      <c r="A41" t="s">
        <v>265</v>
      </c>
      <c r="B41" s="185">
        <v>88</v>
      </c>
      <c r="C41" s="20"/>
      <c r="D41" s="92" t="s">
        <v>173</v>
      </c>
      <c r="E41" s="92">
        <v>1</v>
      </c>
      <c r="G41" s="92"/>
      <c r="H41" s="92"/>
      <c r="J41" s="92"/>
      <c r="K41" s="179"/>
      <c r="N41" s="177"/>
      <c r="P41" t="s">
        <v>298</v>
      </c>
      <c r="Q41" s="185">
        <v>2</v>
      </c>
      <c r="S41" t="s">
        <v>375</v>
      </c>
      <c r="T41" s="185">
        <v>1</v>
      </c>
      <c r="V41" s="92"/>
      <c r="W41" s="92"/>
      <c r="AB41" s="92"/>
      <c r="AC41" s="92"/>
    </row>
    <row r="42" spans="1:29" s="93" customFormat="1" x14ac:dyDescent="0.25">
      <c r="A42" t="s">
        <v>153</v>
      </c>
      <c r="B42" s="185">
        <v>82</v>
      </c>
      <c r="C42" s="20"/>
      <c r="D42" s="93" t="s">
        <v>380</v>
      </c>
      <c r="E42" s="93">
        <v>1</v>
      </c>
      <c r="K42" s="180"/>
      <c r="M42" s="92"/>
      <c r="N42" s="178"/>
      <c r="P42" t="s">
        <v>405</v>
      </c>
      <c r="Q42" s="185">
        <v>2</v>
      </c>
      <c r="S42" t="s">
        <v>335</v>
      </c>
      <c r="T42" s="185">
        <v>1</v>
      </c>
    </row>
    <row r="43" spans="1:29" s="93" customFormat="1" x14ac:dyDescent="0.25">
      <c r="A43" t="s">
        <v>157</v>
      </c>
      <c r="B43" s="185">
        <v>77</v>
      </c>
      <c r="C43" s="20"/>
      <c r="G43" s="92"/>
      <c r="H43" s="92"/>
      <c r="J43" s="92"/>
      <c r="K43" s="179"/>
      <c r="N43" s="177"/>
      <c r="P43" t="s">
        <v>297</v>
      </c>
      <c r="Q43" s="185">
        <v>2</v>
      </c>
      <c r="S43" t="s">
        <v>338</v>
      </c>
      <c r="T43" s="185">
        <v>1</v>
      </c>
      <c r="V43" s="92"/>
      <c r="W43" s="92"/>
    </row>
    <row r="44" spans="1:29" s="93" customFormat="1" x14ac:dyDescent="0.25">
      <c r="A44" t="s">
        <v>155</v>
      </c>
      <c r="B44" s="185">
        <v>76</v>
      </c>
      <c r="C44" s="20"/>
      <c r="D44" s="92" t="s">
        <v>3</v>
      </c>
      <c r="E44" s="92">
        <v>3059</v>
      </c>
      <c r="G44" s="92"/>
      <c r="H44" s="92"/>
      <c r="J44" s="92"/>
      <c r="K44" s="179"/>
      <c r="M44" s="92"/>
      <c r="N44" s="92"/>
      <c r="P44" t="s">
        <v>340</v>
      </c>
      <c r="Q44" s="185">
        <v>2</v>
      </c>
      <c r="S44" t="s">
        <v>410</v>
      </c>
      <c r="T44" s="185">
        <v>1</v>
      </c>
      <c r="AB44" s="92"/>
      <c r="AC44" s="92"/>
    </row>
    <row r="45" spans="1:29" s="93" customFormat="1" x14ac:dyDescent="0.25">
      <c r="A45" t="s">
        <v>160</v>
      </c>
      <c r="B45" s="185">
        <v>58</v>
      </c>
      <c r="C45" s="20"/>
      <c r="G45" s="92"/>
      <c r="H45" s="92"/>
      <c r="K45" s="180"/>
      <c r="P45" t="s">
        <v>296</v>
      </c>
      <c r="Q45" s="185">
        <v>2</v>
      </c>
      <c r="S45" t="s">
        <v>374</v>
      </c>
      <c r="T45" s="185">
        <v>1</v>
      </c>
    </row>
    <row r="46" spans="1:29" s="93" customFormat="1" x14ac:dyDescent="0.25">
      <c r="A46" t="s">
        <v>198</v>
      </c>
      <c r="B46" s="185">
        <v>48</v>
      </c>
      <c r="C46" s="20"/>
      <c r="D46" s="92"/>
      <c r="E46" s="92"/>
      <c r="G46" s="92"/>
      <c r="H46" s="92"/>
      <c r="K46" s="180"/>
      <c r="M46" s="92"/>
      <c r="N46" s="92"/>
      <c r="P46" t="s">
        <v>168</v>
      </c>
      <c r="Q46" s="185">
        <v>2</v>
      </c>
      <c r="S46" t="s">
        <v>166</v>
      </c>
      <c r="T46" s="185">
        <v>1</v>
      </c>
    </row>
    <row r="47" spans="1:29" s="93" customFormat="1" x14ac:dyDescent="0.25">
      <c r="A47" t="s">
        <v>164</v>
      </c>
      <c r="B47" s="185">
        <v>44</v>
      </c>
      <c r="C47" s="20"/>
      <c r="J47" s="92"/>
      <c r="K47" s="92"/>
      <c r="M47" s="92"/>
      <c r="N47" s="178"/>
      <c r="P47" t="s">
        <v>371</v>
      </c>
      <c r="Q47" s="185">
        <v>2</v>
      </c>
      <c r="S47" t="s">
        <v>411</v>
      </c>
      <c r="T47" s="185">
        <v>1</v>
      </c>
      <c r="V47" s="92"/>
      <c r="W47" s="92"/>
    </row>
    <row r="48" spans="1:29" s="93" customFormat="1" x14ac:dyDescent="0.25">
      <c r="A48" t="s">
        <v>163</v>
      </c>
      <c r="B48" s="185">
        <v>37</v>
      </c>
      <c r="C48" s="20"/>
      <c r="N48" s="177"/>
      <c r="P48" t="s">
        <v>305</v>
      </c>
      <c r="Q48" s="185">
        <v>2</v>
      </c>
      <c r="S48" t="s">
        <v>337</v>
      </c>
      <c r="T48" s="185">
        <v>1</v>
      </c>
    </row>
    <row r="49" spans="1:26" s="93" customFormat="1" x14ac:dyDescent="0.25">
      <c r="A49" t="s">
        <v>277</v>
      </c>
      <c r="B49" s="185">
        <v>35</v>
      </c>
      <c r="C49" s="20"/>
      <c r="D49" s="92"/>
      <c r="E49" s="92"/>
      <c r="G49" s="92"/>
      <c r="H49" s="92"/>
      <c r="J49" s="92"/>
      <c r="K49" s="92"/>
      <c r="M49" s="92"/>
      <c r="N49" s="92"/>
      <c r="P49" t="s">
        <v>368</v>
      </c>
      <c r="Q49" s="185">
        <v>1</v>
      </c>
      <c r="S49" t="s">
        <v>377</v>
      </c>
      <c r="T49" s="185">
        <v>1</v>
      </c>
    </row>
    <row r="50" spans="1:26" s="93" customFormat="1" x14ac:dyDescent="0.25">
      <c r="A50" t="s">
        <v>162</v>
      </c>
      <c r="B50" s="185">
        <v>23</v>
      </c>
      <c r="C50" s="20"/>
      <c r="G50" s="92"/>
      <c r="H50" s="92"/>
      <c r="J50" s="92"/>
      <c r="K50" s="92"/>
      <c r="P50" t="s">
        <v>387</v>
      </c>
      <c r="Q50" s="185">
        <v>1</v>
      </c>
      <c r="S50" t="s">
        <v>388</v>
      </c>
      <c r="T50" s="185">
        <v>1</v>
      </c>
      <c r="V50" s="92"/>
      <c r="W50" s="92"/>
    </row>
    <row r="51" spans="1:26" s="93" customFormat="1" x14ac:dyDescent="0.25">
      <c r="A51" t="s">
        <v>220</v>
      </c>
      <c r="B51" s="185">
        <v>21</v>
      </c>
      <c r="C51" s="20"/>
      <c r="D51" s="92"/>
      <c r="E51" s="92"/>
      <c r="J51" s="92"/>
      <c r="K51" s="92"/>
      <c r="M51" s="92"/>
      <c r="N51" s="92"/>
      <c r="P51" t="s">
        <v>352</v>
      </c>
      <c r="Q51" s="185">
        <v>1</v>
      </c>
      <c r="S51" t="s">
        <v>336</v>
      </c>
      <c r="T51" s="185">
        <v>1</v>
      </c>
      <c r="V51" s="92"/>
      <c r="W51" s="92"/>
    </row>
    <row r="52" spans="1:26" s="93" customFormat="1" x14ac:dyDescent="0.25">
      <c r="A52" t="s">
        <v>173</v>
      </c>
      <c r="B52" s="185">
        <v>20</v>
      </c>
      <c r="C52" s="20"/>
      <c r="D52" s="92"/>
      <c r="E52" s="92"/>
      <c r="G52" s="92"/>
      <c r="H52" s="92"/>
      <c r="P52" t="s">
        <v>406</v>
      </c>
      <c r="Q52" s="185">
        <v>1</v>
      </c>
      <c r="S52" s="93" t="s">
        <v>413</v>
      </c>
      <c r="T52" s="93">
        <v>1</v>
      </c>
      <c r="V52" s="92"/>
      <c r="W52" s="92"/>
    </row>
    <row r="53" spans="1:26" s="93" customFormat="1" x14ac:dyDescent="0.25">
      <c r="A53" t="s">
        <v>300</v>
      </c>
      <c r="B53" s="185">
        <v>20</v>
      </c>
      <c r="C53" s="20"/>
      <c r="D53" s="92"/>
      <c r="E53" s="92"/>
      <c r="G53" s="92"/>
      <c r="H53" s="92"/>
      <c r="P53" t="s">
        <v>350</v>
      </c>
      <c r="Q53" s="185">
        <v>1</v>
      </c>
      <c r="S53" s="226" t="s">
        <v>376</v>
      </c>
      <c r="T53" s="227">
        <v>1</v>
      </c>
      <c r="V53" s="92"/>
      <c r="W53" s="92"/>
    </row>
    <row r="54" spans="1:26" s="93" customFormat="1" x14ac:dyDescent="0.25">
      <c r="A54" t="s">
        <v>272</v>
      </c>
      <c r="B54" s="185">
        <v>15</v>
      </c>
      <c r="C54" s="20"/>
      <c r="D54" s="92"/>
      <c r="E54" s="92"/>
      <c r="P54" t="s">
        <v>369</v>
      </c>
      <c r="Q54" s="185">
        <v>1</v>
      </c>
      <c r="S54" s="93" t="s">
        <v>412</v>
      </c>
      <c r="T54" s="93">
        <v>1</v>
      </c>
    </row>
    <row r="55" spans="1:26" s="93" customFormat="1" x14ac:dyDescent="0.25">
      <c r="A55" t="s">
        <v>378</v>
      </c>
      <c r="B55" s="185">
        <v>13</v>
      </c>
      <c r="C55" s="20"/>
      <c r="P55" t="s">
        <v>407</v>
      </c>
      <c r="Q55" s="185">
        <v>1</v>
      </c>
      <c r="S55" s="93" t="s">
        <v>312</v>
      </c>
      <c r="T55" s="93">
        <v>1</v>
      </c>
      <c r="V55" s="92"/>
      <c r="W55" s="92"/>
    </row>
    <row r="56" spans="1:26" s="93" customFormat="1" x14ac:dyDescent="0.25">
      <c r="A56" t="s">
        <v>273</v>
      </c>
      <c r="B56" s="185">
        <v>12</v>
      </c>
      <c r="C56" s="20"/>
      <c r="P56" t="s">
        <v>349</v>
      </c>
      <c r="Q56" s="185">
        <v>1</v>
      </c>
      <c r="S56" s="93" t="s">
        <v>295</v>
      </c>
      <c r="T56" s="93">
        <v>1</v>
      </c>
    </row>
    <row r="57" spans="1:26" s="93" customFormat="1" x14ac:dyDescent="0.25">
      <c r="A57" t="s">
        <v>318</v>
      </c>
      <c r="B57" s="185">
        <v>12</v>
      </c>
      <c r="C57" s="20"/>
      <c r="D57" s="92"/>
      <c r="E57" s="20"/>
      <c r="P57" t="s">
        <v>383</v>
      </c>
      <c r="Q57" s="185">
        <v>1</v>
      </c>
      <c r="S57" s="93" t="s">
        <v>168</v>
      </c>
      <c r="T57" s="93">
        <v>1</v>
      </c>
    </row>
    <row r="58" spans="1:26" s="93" customFormat="1" x14ac:dyDescent="0.25">
      <c r="A58" t="s">
        <v>161</v>
      </c>
      <c r="B58" s="185">
        <v>12</v>
      </c>
      <c r="C58" s="20"/>
      <c r="E58" s="13"/>
      <c r="P58" t="s">
        <v>372</v>
      </c>
      <c r="Q58" s="185">
        <v>1</v>
      </c>
      <c r="S58" s="92" t="s">
        <v>414</v>
      </c>
      <c r="T58" s="92">
        <v>1</v>
      </c>
    </row>
    <row r="59" spans="1:26" s="93" customFormat="1" x14ac:dyDescent="0.25">
      <c r="A59" t="s">
        <v>158</v>
      </c>
      <c r="B59" s="185">
        <v>11</v>
      </c>
      <c r="C59" s="20"/>
      <c r="F59" s="20"/>
      <c r="P59" t="s">
        <v>385</v>
      </c>
      <c r="Q59" s="185">
        <v>1</v>
      </c>
      <c r="S59" s="92" t="s">
        <v>356</v>
      </c>
      <c r="T59" s="92">
        <v>1</v>
      </c>
    </row>
    <row r="60" spans="1:26" s="93" customFormat="1" x14ac:dyDescent="0.25">
      <c r="A60" t="s">
        <v>271</v>
      </c>
      <c r="B60" s="185">
        <v>10</v>
      </c>
      <c r="C60" s="20"/>
      <c r="F60" s="13"/>
      <c r="P60" t="s">
        <v>370</v>
      </c>
      <c r="Q60" s="185">
        <v>1</v>
      </c>
      <c r="S60" s="93" t="s">
        <v>135</v>
      </c>
      <c r="T60" s="93">
        <v>1</v>
      </c>
    </row>
    <row r="61" spans="1:26" s="93" customFormat="1" x14ac:dyDescent="0.25">
      <c r="A61" t="s">
        <v>398</v>
      </c>
      <c r="B61" s="185">
        <v>9</v>
      </c>
      <c r="C61" s="20"/>
      <c r="P61" t="s">
        <v>301</v>
      </c>
      <c r="Q61" s="185">
        <v>1</v>
      </c>
    </row>
    <row r="62" spans="1:26" x14ac:dyDescent="0.25">
      <c r="A62" s="226" t="s">
        <v>363</v>
      </c>
      <c r="B62" s="227">
        <v>7</v>
      </c>
      <c r="D62" s="92"/>
      <c r="E62" s="92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 t="s">
        <v>360</v>
      </c>
      <c r="Q62" s="93">
        <v>1</v>
      </c>
      <c r="R62" s="93"/>
      <c r="S62" s="93" t="s">
        <v>3</v>
      </c>
      <c r="T62" s="93">
        <v>329</v>
      </c>
      <c r="U62" s="93"/>
      <c r="V62" s="93"/>
      <c r="W62" s="93"/>
      <c r="X62" s="93"/>
      <c r="Y62" s="93"/>
      <c r="Z62" s="93"/>
    </row>
    <row r="63" spans="1:26" x14ac:dyDescent="0.25">
      <c r="A63" s="93" t="s">
        <v>362</v>
      </c>
      <c r="B63" s="93">
        <v>5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226" t="s">
        <v>351</v>
      </c>
      <c r="Q63" s="227">
        <v>1</v>
      </c>
      <c r="R63" s="93"/>
      <c r="S63" s="92"/>
      <c r="T63" s="92"/>
      <c r="U63" s="93"/>
      <c r="V63" s="93"/>
      <c r="W63" s="93"/>
      <c r="X63" s="93"/>
      <c r="Y63" s="93"/>
      <c r="Z63" s="93"/>
    </row>
    <row r="64" spans="1:26" x14ac:dyDescent="0.25">
      <c r="A64" s="226" t="s">
        <v>345</v>
      </c>
      <c r="B64" s="227">
        <v>3</v>
      </c>
      <c r="C64" s="93"/>
      <c r="D64" s="92"/>
      <c r="E64" s="92"/>
      <c r="F64" s="92"/>
      <c r="G64" s="93"/>
      <c r="H64" s="93"/>
      <c r="I64" s="93"/>
      <c r="J64" s="93"/>
      <c r="K64" s="93"/>
      <c r="L64" s="93"/>
      <c r="M64" s="93"/>
      <c r="N64" s="93"/>
      <c r="O64" s="93"/>
      <c r="P64" s="93" t="s">
        <v>386</v>
      </c>
      <c r="Q64" s="93">
        <v>1</v>
      </c>
      <c r="R64" s="93"/>
      <c r="S64" s="93"/>
      <c r="T64" s="93"/>
      <c r="U64" s="93"/>
      <c r="V64" s="93"/>
      <c r="W64" s="93"/>
      <c r="X64" s="93"/>
      <c r="Y64" s="93"/>
      <c r="Z64" s="93"/>
    </row>
    <row r="65" spans="1:29" x14ac:dyDescent="0.25">
      <c r="A65" s="93" t="s">
        <v>319</v>
      </c>
      <c r="B65" s="93">
        <v>3</v>
      </c>
      <c r="D65" s="93"/>
      <c r="E65" s="93"/>
      <c r="G65" s="93"/>
      <c r="H65" s="93"/>
      <c r="J65" s="93"/>
      <c r="K65" s="93"/>
      <c r="M65" s="93"/>
      <c r="N65" s="93"/>
      <c r="P65" s="93" t="s">
        <v>353</v>
      </c>
      <c r="Q65" s="93">
        <v>1</v>
      </c>
      <c r="S65" s="93"/>
      <c r="T65" s="93"/>
      <c r="V65" s="93"/>
      <c r="W65" s="93"/>
      <c r="Y65" s="93"/>
    </row>
    <row r="66" spans="1:29" x14ac:dyDescent="0.25">
      <c r="A66" s="226" t="s">
        <v>169</v>
      </c>
      <c r="B66" s="93">
        <v>2</v>
      </c>
      <c r="D66" s="92"/>
      <c r="E66" s="92"/>
      <c r="G66" s="93"/>
      <c r="H66" s="93"/>
      <c r="J66" s="93"/>
      <c r="K66" s="93"/>
      <c r="M66" s="93"/>
      <c r="N66" s="93"/>
      <c r="P66" s="93" t="s">
        <v>384</v>
      </c>
      <c r="Q66" s="93">
        <v>1</v>
      </c>
      <c r="S66" s="93"/>
      <c r="T66" s="93"/>
      <c r="V66" s="93"/>
      <c r="W66" s="93"/>
      <c r="Y66" s="93"/>
    </row>
    <row r="67" spans="1:29" x14ac:dyDescent="0.25">
      <c r="A67" t="s">
        <v>285</v>
      </c>
      <c r="B67" s="185">
        <v>2</v>
      </c>
      <c r="D67" s="93"/>
      <c r="E67" s="93"/>
      <c r="G67" s="93"/>
      <c r="H67" s="93"/>
      <c r="J67" s="93"/>
      <c r="K67" s="93"/>
      <c r="M67" s="93"/>
      <c r="N67" s="93"/>
      <c r="P67" t="s">
        <v>223</v>
      </c>
      <c r="Q67" s="185">
        <v>1</v>
      </c>
      <c r="S67"/>
      <c r="T67" s="185"/>
      <c r="V67" s="93"/>
      <c r="W67" s="93"/>
      <c r="Y67" s="93"/>
      <c r="Z67" s="93"/>
    </row>
    <row r="68" spans="1:29" x14ac:dyDescent="0.25">
      <c r="A68" t="s">
        <v>361</v>
      </c>
      <c r="B68" s="185">
        <v>1</v>
      </c>
      <c r="D68" s="93"/>
      <c r="E68" s="93"/>
      <c r="G68" s="93"/>
      <c r="H68" s="93"/>
      <c r="J68" s="93"/>
      <c r="K68" s="93"/>
      <c r="M68" s="93"/>
      <c r="N68" s="93"/>
      <c r="P68" t="s">
        <v>331</v>
      </c>
      <c r="Q68" s="185">
        <v>1</v>
      </c>
      <c r="S68"/>
      <c r="T68" s="185"/>
      <c r="V68" s="93"/>
      <c r="W68" s="93"/>
      <c r="Y68" s="93"/>
      <c r="Z68" s="93"/>
    </row>
    <row r="69" spans="1:29" x14ac:dyDescent="0.25">
      <c r="A69" s="226" t="s">
        <v>400</v>
      </c>
      <c r="B69" s="227">
        <v>1</v>
      </c>
      <c r="D69" s="93"/>
      <c r="E69" s="93"/>
      <c r="G69" s="93"/>
      <c r="H69" s="93"/>
      <c r="J69" s="93"/>
      <c r="K69" s="93"/>
      <c r="M69" s="93"/>
      <c r="N69" s="93"/>
      <c r="P69" t="s">
        <v>222</v>
      </c>
      <c r="Q69" s="185">
        <v>1</v>
      </c>
      <c r="S69" s="93"/>
      <c r="T69" s="93"/>
      <c r="V69" s="93"/>
      <c r="W69" s="93"/>
      <c r="Y69" s="93"/>
      <c r="Z69" s="93"/>
    </row>
    <row r="70" spans="1:29" x14ac:dyDescent="0.25">
      <c r="A70" t="s">
        <v>344</v>
      </c>
      <c r="B70" s="185">
        <v>1</v>
      </c>
      <c r="D70" s="93"/>
      <c r="E70" s="93"/>
      <c r="G70" s="93"/>
      <c r="H70" s="93"/>
      <c r="J70" s="93"/>
      <c r="K70" s="93"/>
      <c r="M70" s="93"/>
      <c r="N70" s="93"/>
      <c r="P70" s="231" t="s">
        <v>329</v>
      </c>
      <c r="Q70" s="232">
        <v>1</v>
      </c>
      <c r="S70" s="231"/>
      <c r="T70" s="232"/>
      <c r="V70" s="93"/>
      <c r="W70" s="93"/>
      <c r="X70" s="93"/>
      <c r="Y70" s="93"/>
      <c r="Z70" s="93"/>
    </row>
    <row r="71" spans="1:29" x14ac:dyDescent="0.25">
      <c r="A71" t="s">
        <v>304</v>
      </c>
      <c r="B71" s="185">
        <v>1</v>
      </c>
      <c r="D71" s="93"/>
      <c r="E71" s="93"/>
      <c r="G71" s="93"/>
      <c r="H71" s="93"/>
      <c r="J71" s="93"/>
      <c r="K71" s="93"/>
      <c r="M71" s="93"/>
      <c r="N71" s="93"/>
      <c r="P71" t="s">
        <v>165</v>
      </c>
      <c r="Q71" s="185">
        <v>1</v>
      </c>
      <c r="V71" s="93"/>
      <c r="W71" s="93"/>
      <c r="X71" s="93"/>
      <c r="Y71" s="93"/>
      <c r="Z71" s="93"/>
    </row>
    <row r="72" spans="1:29" x14ac:dyDescent="0.25">
      <c r="A72" t="s">
        <v>320</v>
      </c>
      <c r="B72" s="185">
        <v>1</v>
      </c>
      <c r="D72" s="93"/>
      <c r="E72" s="93"/>
      <c r="G72" s="93"/>
      <c r="H72" s="93"/>
      <c r="J72" s="93"/>
      <c r="K72" s="93"/>
      <c r="M72" s="93"/>
      <c r="N72" s="93"/>
      <c r="P72" t="s">
        <v>330</v>
      </c>
      <c r="Q72" s="185">
        <v>1</v>
      </c>
      <c r="S72" s="93"/>
      <c r="T72" s="93"/>
      <c r="V72" s="93"/>
      <c r="W72" s="93"/>
      <c r="Y72" s="93"/>
      <c r="Z72" s="93"/>
    </row>
    <row r="73" spans="1:29" x14ac:dyDescent="0.25">
      <c r="A73" s="226" t="s">
        <v>399</v>
      </c>
      <c r="B73" s="227">
        <v>1</v>
      </c>
      <c r="D73" s="93"/>
      <c r="E73" s="93"/>
      <c r="G73" s="93"/>
      <c r="H73" s="93"/>
      <c r="J73" s="93"/>
      <c r="K73" s="93"/>
      <c r="M73" s="93"/>
      <c r="N73" s="93"/>
      <c r="P73"/>
      <c r="Q73" s="185"/>
      <c r="S73" s="93"/>
      <c r="T73" s="93"/>
      <c r="V73" s="93"/>
      <c r="W73" s="93"/>
      <c r="Y73" s="93"/>
      <c r="Z73" s="93"/>
    </row>
    <row r="74" spans="1:29" x14ac:dyDescent="0.25">
      <c r="A74" t="s">
        <v>284</v>
      </c>
      <c r="B74" s="185">
        <v>1</v>
      </c>
      <c r="D74" s="93"/>
      <c r="E74" s="93"/>
      <c r="G74" s="93"/>
      <c r="H74" s="93"/>
      <c r="J74" s="93"/>
      <c r="K74" s="93"/>
      <c r="M74" s="93"/>
      <c r="N74" s="93"/>
      <c r="P74" t="s">
        <v>3</v>
      </c>
      <c r="Q74" s="185">
        <v>311</v>
      </c>
      <c r="S74" s="93"/>
      <c r="T74" s="93"/>
      <c r="V74" s="93"/>
      <c r="W74" s="93"/>
      <c r="Y74" s="93"/>
      <c r="Z74" s="93"/>
      <c r="AB74" s="93"/>
      <c r="AC74" s="93"/>
    </row>
    <row r="75" spans="1:29" x14ac:dyDescent="0.25">
      <c r="A75" s="231" t="s">
        <v>321</v>
      </c>
      <c r="B75" s="232">
        <v>1</v>
      </c>
      <c r="D75" s="93"/>
      <c r="E75" s="93"/>
      <c r="G75" s="93"/>
      <c r="H75" s="93"/>
      <c r="J75" s="93"/>
      <c r="K75" s="93"/>
      <c r="M75" s="93"/>
      <c r="N75" s="93"/>
      <c r="P75"/>
      <c r="Q75" s="185"/>
      <c r="S75" s="93"/>
      <c r="T75" s="93"/>
      <c r="V75" s="93"/>
      <c r="W75" s="93"/>
      <c r="Y75" s="93"/>
      <c r="Z75" s="93"/>
      <c r="AB75" s="93"/>
      <c r="AC75" s="93"/>
    </row>
    <row r="76" spans="1:29" x14ac:dyDescent="0.25">
      <c r="A76" t="s">
        <v>346</v>
      </c>
      <c r="B76" s="185">
        <v>1</v>
      </c>
      <c r="D76" s="92"/>
      <c r="E76" s="92"/>
      <c r="G76" s="93"/>
      <c r="H76" s="93"/>
      <c r="J76" s="93"/>
      <c r="K76" s="93"/>
      <c r="M76" s="93"/>
      <c r="N76" s="93"/>
      <c r="P76"/>
      <c r="Q76" s="185"/>
      <c r="S76" s="93"/>
      <c r="T76" s="93"/>
      <c r="V76" s="93"/>
      <c r="W76" s="93"/>
      <c r="Y76" s="93"/>
      <c r="Z76" s="93"/>
      <c r="AB76" s="93"/>
      <c r="AC76" s="93"/>
    </row>
    <row r="77" spans="1:29" x14ac:dyDescent="0.25">
      <c r="A77"/>
      <c r="B77" s="185"/>
      <c r="D77" s="93"/>
      <c r="E77" s="93"/>
      <c r="G77" s="93"/>
      <c r="H77" s="93"/>
      <c r="J77" s="93"/>
      <c r="K77" s="93"/>
      <c r="M77" s="93"/>
      <c r="N77" s="93"/>
      <c r="P77"/>
      <c r="Q77" s="185"/>
      <c r="S77" s="93"/>
      <c r="T77" s="93"/>
      <c r="V77" s="93"/>
      <c r="W77" s="93"/>
      <c r="Y77" s="93"/>
      <c r="Z77" s="93"/>
      <c r="AB77" s="93"/>
      <c r="AC77" s="93"/>
    </row>
    <row r="78" spans="1:29" x14ac:dyDescent="0.25">
      <c r="A78" t="s">
        <v>3</v>
      </c>
      <c r="B78" s="185">
        <v>26494</v>
      </c>
      <c r="D78" s="93"/>
      <c r="E78" s="93"/>
      <c r="G78" s="93"/>
      <c r="H78" s="93"/>
      <c r="J78" s="93"/>
      <c r="K78" s="93"/>
      <c r="M78" s="93"/>
      <c r="N78" s="93"/>
      <c r="P78"/>
      <c r="Q78" s="185"/>
      <c r="S78" s="93"/>
      <c r="T78" s="93"/>
      <c r="V78" s="93"/>
      <c r="W78" s="93"/>
    </row>
    <row r="79" spans="1:29" x14ac:dyDescent="0.25">
      <c r="A79"/>
      <c r="B79" s="185"/>
      <c r="D79" s="93"/>
      <c r="E79" s="93"/>
      <c r="G79" s="93"/>
      <c r="H79" s="93"/>
      <c r="J79" s="93"/>
      <c r="K79" s="93"/>
      <c r="M79" s="93"/>
      <c r="N79" s="93"/>
      <c r="P79"/>
      <c r="Q79" s="185"/>
      <c r="V79" s="93"/>
      <c r="W79" s="93"/>
    </row>
    <row r="80" spans="1:29" x14ac:dyDescent="0.25">
      <c r="A80"/>
      <c r="B80" s="185"/>
      <c r="D80" s="93"/>
      <c r="E80" s="93"/>
      <c r="G80" s="93"/>
      <c r="H80" s="93"/>
      <c r="J80" s="93"/>
      <c r="K80" s="93"/>
      <c r="M80" s="93"/>
      <c r="N80" s="93"/>
      <c r="P80"/>
      <c r="Q80" s="185"/>
      <c r="S80" s="92"/>
      <c r="T80" s="92"/>
      <c r="V80" s="93"/>
      <c r="W80" s="93"/>
      <c r="Y80" s="93"/>
      <c r="Z80" s="93"/>
      <c r="AB80" s="93"/>
      <c r="AC80" s="93"/>
    </row>
    <row r="81" spans="1:29" x14ac:dyDescent="0.25">
      <c r="A81"/>
      <c r="B81" s="185"/>
      <c r="D81" s="93"/>
      <c r="E81" s="93"/>
      <c r="G81" s="93"/>
      <c r="H81" s="93"/>
      <c r="J81" s="93"/>
      <c r="K81" s="93"/>
      <c r="M81" s="93"/>
      <c r="N81" s="93"/>
      <c r="P81"/>
      <c r="Q81" s="185"/>
      <c r="S81" s="93"/>
      <c r="T81" s="93"/>
      <c r="V81" s="93"/>
      <c r="W81" s="93"/>
      <c r="Y81" s="93"/>
      <c r="Z81" s="93"/>
      <c r="AB81" s="93"/>
      <c r="AC81" s="93"/>
    </row>
    <row r="82" spans="1:29" x14ac:dyDescent="0.25">
      <c r="A82"/>
      <c r="B82" s="185"/>
      <c r="D82" s="92"/>
      <c r="E82" s="92"/>
      <c r="G82" s="93"/>
      <c r="H82" s="93"/>
      <c r="J82" s="93"/>
      <c r="K82" s="93"/>
      <c r="M82" s="93"/>
      <c r="N82" s="93"/>
      <c r="P82"/>
      <c r="Q82" s="185"/>
      <c r="S82" s="93"/>
      <c r="T82" s="93"/>
      <c r="V82" s="95"/>
      <c r="W82" s="93"/>
      <c r="Y82" s="93"/>
      <c r="Z82" s="93"/>
      <c r="AB82" s="93"/>
      <c r="AC82" s="93"/>
    </row>
    <row r="83" spans="1:29" x14ac:dyDescent="0.25">
      <c r="B83" s="92"/>
      <c r="D83" s="92"/>
      <c r="E83" s="92"/>
      <c r="G83" s="93"/>
      <c r="H83" s="93"/>
      <c r="J83" s="93"/>
      <c r="K83" s="93"/>
      <c r="P83"/>
      <c r="Q83" s="185"/>
      <c r="S83" s="93"/>
      <c r="T83" s="93"/>
      <c r="W83" s="93"/>
      <c r="Y83" s="93"/>
      <c r="Z83" s="93"/>
    </row>
    <row r="84" spans="1:29" x14ac:dyDescent="0.25">
      <c r="A84" s="231"/>
      <c r="B84" s="232"/>
      <c r="D84" s="93"/>
      <c r="E84" s="93"/>
      <c r="G84" s="93"/>
      <c r="H84" s="93"/>
      <c r="J84" s="93"/>
      <c r="K84" s="93"/>
      <c r="M84" s="93"/>
      <c r="N84" s="93"/>
      <c r="P84"/>
      <c r="Q84" s="185"/>
      <c r="S84" s="93"/>
      <c r="T84" s="93"/>
      <c r="V84" s="93"/>
      <c r="W84" s="93"/>
      <c r="Y84" s="93"/>
      <c r="Z84" s="93"/>
    </row>
    <row r="85" spans="1:29" x14ac:dyDescent="0.25">
      <c r="A85" s="93"/>
      <c r="B85" s="93"/>
      <c r="D85" s="93"/>
      <c r="E85" s="93"/>
      <c r="G85" s="93"/>
      <c r="H85" s="93"/>
      <c r="J85" s="93"/>
      <c r="K85" s="93"/>
      <c r="M85" s="93"/>
      <c r="N85" s="93"/>
      <c r="P85"/>
      <c r="Q85" s="185"/>
      <c r="S85" s="93"/>
      <c r="T85" s="93"/>
      <c r="V85" s="93"/>
      <c r="W85" s="93"/>
      <c r="Y85" s="93"/>
      <c r="Z85" s="93"/>
    </row>
    <row r="86" spans="1:29" x14ac:dyDescent="0.25">
      <c r="B86" s="93"/>
      <c r="D86" s="93"/>
      <c r="E86" s="93"/>
      <c r="G86" s="93"/>
      <c r="H86" s="93"/>
      <c r="J86" s="93"/>
      <c r="K86" s="93"/>
      <c r="M86" s="93"/>
      <c r="N86" s="93"/>
      <c r="P86"/>
      <c r="Q86" s="185"/>
      <c r="S86" s="93"/>
      <c r="T86" s="93"/>
      <c r="V86" s="93"/>
      <c r="W86" s="93"/>
    </row>
    <row r="87" spans="1:29" x14ac:dyDescent="0.25">
      <c r="A87" s="93"/>
      <c r="B87" s="93"/>
      <c r="D87" s="93"/>
      <c r="E87" s="93"/>
      <c r="G87" s="93"/>
      <c r="H87" s="93"/>
      <c r="J87" s="93"/>
      <c r="K87" s="93"/>
      <c r="M87" s="93"/>
      <c r="N87" s="93"/>
      <c r="P87"/>
      <c r="Q87" s="185"/>
      <c r="S87" s="93"/>
      <c r="T87" s="93"/>
      <c r="V87" s="93"/>
      <c r="W87" s="93"/>
    </row>
    <row r="88" spans="1:29" x14ac:dyDescent="0.25">
      <c r="A88" s="93"/>
      <c r="B88" s="93"/>
      <c r="D88" s="93"/>
      <c r="E88" s="93"/>
      <c r="G88" s="93"/>
      <c r="H88" s="93"/>
      <c r="J88" s="93"/>
      <c r="K88" s="93"/>
      <c r="M88" s="93"/>
      <c r="N88" s="93"/>
      <c r="P88"/>
      <c r="Q88" s="185"/>
      <c r="S88" s="93"/>
      <c r="T88" s="93"/>
      <c r="V88" s="93"/>
      <c r="W88" s="93"/>
    </row>
    <row r="89" spans="1:29" x14ac:dyDescent="0.25">
      <c r="A89" s="93"/>
      <c r="B89" s="93"/>
      <c r="D89" s="93"/>
      <c r="E89" s="93"/>
      <c r="G89" s="93"/>
      <c r="H89" s="93"/>
      <c r="J89" s="93"/>
      <c r="K89" s="93"/>
      <c r="M89" s="93"/>
      <c r="N89" s="93"/>
      <c r="P89"/>
      <c r="Q89" s="185"/>
      <c r="S89" s="93"/>
      <c r="T89" s="93"/>
      <c r="V89" s="93"/>
      <c r="W89" s="93"/>
    </row>
    <row r="90" spans="1:29" x14ac:dyDescent="0.25">
      <c r="A90" s="93"/>
      <c r="B90" s="93"/>
      <c r="D90" s="93"/>
      <c r="E90" s="93"/>
      <c r="G90" s="93"/>
      <c r="H90" s="93"/>
      <c r="J90" s="93"/>
      <c r="K90" s="93"/>
      <c r="M90" s="93"/>
      <c r="N90" s="93"/>
      <c r="P90"/>
      <c r="Q90" s="185"/>
      <c r="S90" s="93"/>
      <c r="T90" s="93"/>
      <c r="V90" s="93"/>
      <c r="W90" s="93"/>
    </row>
    <row r="91" spans="1:29" x14ac:dyDescent="0.25">
      <c r="B91" s="93"/>
      <c r="D91" s="93"/>
      <c r="E91" s="93"/>
      <c r="G91" s="93"/>
      <c r="H91" s="93"/>
      <c r="J91" s="93"/>
      <c r="K91" s="93"/>
      <c r="M91" s="93"/>
      <c r="N91" s="93"/>
      <c r="S91" s="93"/>
      <c r="T91" s="93"/>
      <c r="V91" s="93"/>
      <c r="W91" s="93"/>
    </row>
    <row r="92" spans="1:29" x14ac:dyDescent="0.25">
      <c r="A92" s="95"/>
      <c r="B92" s="92"/>
      <c r="D92" s="93"/>
      <c r="E92" s="93"/>
      <c r="G92" s="93"/>
      <c r="H92" s="93"/>
      <c r="J92" s="93"/>
      <c r="K92" s="93"/>
      <c r="M92" s="93"/>
      <c r="N92" s="93"/>
      <c r="P92" s="226"/>
      <c r="Q92" s="227"/>
      <c r="S92" s="93"/>
      <c r="T92" s="93"/>
      <c r="V92" s="93"/>
      <c r="W92" s="93"/>
    </row>
    <row r="95" spans="1:29" x14ac:dyDescent="0.25">
      <c r="A95" s="92"/>
      <c r="B95" s="92"/>
      <c r="D95" s="92"/>
      <c r="E95" s="92"/>
      <c r="J95" s="93"/>
      <c r="K95" s="93"/>
      <c r="P95" s="99"/>
      <c r="Q95" s="99"/>
      <c r="R95" s="99"/>
      <c r="S95" s="93"/>
      <c r="V95" s="93"/>
      <c r="W95" s="93"/>
      <c r="Y95" s="93"/>
    </row>
    <row r="96" spans="1:29" x14ac:dyDescent="0.25">
      <c r="A96" s="92"/>
      <c r="B96" s="92"/>
      <c r="T96" s="99"/>
      <c r="Y96" s="93"/>
    </row>
    <row r="97" spans="1:19" x14ac:dyDescent="0.25">
      <c r="A97" s="99"/>
      <c r="B97" s="99"/>
      <c r="S97" s="99"/>
    </row>
    <row r="100" spans="1:19" x14ac:dyDescent="0.25">
      <c r="P100" s="99"/>
      <c r="Q100" s="99"/>
    </row>
    <row r="101" spans="1:19" x14ac:dyDescent="0.25">
      <c r="A101" s="99"/>
      <c r="B101" s="99"/>
      <c r="P101" s="99"/>
      <c r="Q101" s="99"/>
    </row>
  </sheetData>
  <phoneticPr fontId="5" type="noConversion"/>
  <printOptions horizontalCentered="1" verticalCentered="1"/>
  <pageMargins left="0.19685039370078741" right="0.15748031496062992" top="0.15748031496062992" bottom="0.19685039370078741" header="0.51181102362204722" footer="0.51181102362204722"/>
  <pageSetup paperSize="9" scale="4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O42"/>
  <sheetViews>
    <sheetView showGridLines="0" zoomScale="76" zoomScaleNormal="85" workbookViewId="0">
      <pane xSplit="1" topLeftCell="BE1" activePane="topRight" state="frozen"/>
      <selection pane="topRight" activeCell="BO18" sqref="BO18:BO25"/>
    </sheetView>
  </sheetViews>
  <sheetFormatPr defaultColWidth="8.7109375" defaultRowHeight="15.75" x14ac:dyDescent="0.25"/>
  <cols>
    <col min="1" max="1" width="54.28515625" style="189" customWidth="1"/>
    <col min="2" max="16384" width="8.7109375" style="189"/>
  </cols>
  <sheetData>
    <row r="4" spans="1:67" ht="47.25" x14ac:dyDescent="0.25">
      <c r="A4" s="187" t="s">
        <v>225</v>
      </c>
      <c r="B4" s="188">
        <v>43101</v>
      </c>
      <c r="C4" s="188">
        <v>43132</v>
      </c>
      <c r="D4" s="188">
        <v>43160</v>
      </c>
      <c r="E4" s="188">
        <v>43191</v>
      </c>
      <c r="F4" s="188">
        <v>43221</v>
      </c>
      <c r="G4" s="188">
        <v>43252</v>
      </c>
      <c r="H4" s="188">
        <v>43282</v>
      </c>
      <c r="I4" s="188">
        <v>43313</v>
      </c>
      <c r="J4" s="188">
        <v>43344</v>
      </c>
      <c r="K4" s="188">
        <v>43374</v>
      </c>
      <c r="L4" s="188">
        <v>43405</v>
      </c>
      <c r="M4" s="188">
        <v>43435</v>
      </c>
      <c r="N4" s="188">
        <v>43466</v>
      </c>
      <c r="O4" s="188">
        <v>43497</v>
      </c>
      <c r="P4" s="188">
        <v>43525</v>
      </c>
      <c r="Q4" s="188">
        <v>43556</v>
      </c>
      <c r="R4" s="188">
        <v>43586</v>
      </c>
      <c r="S4" s="188">
        <v>43617</v>
      </c>
      <c r="T4" s="188">
        <v>43647</v>
      </c>
      <c r="U4" s="188">
        <v>43678</v>
      </c>
      <c r="V4" s="188">
        <v>43709</v>
      </c>
      <c r="W4" s="188">
        <v>43739</v>
      </c>
      <c r="X4" s="188">
        <v>43770</v>
      </c>
      <c r="Y4" s="188">
        <v>43800</v>
      </c>
      <c r="Z4" s="188">
        <v>43831</v>
      </c>
      <c r="AA4" s="188">
        <v>43862</v>
      </c>
      <c r="AB4" s="188">
        <v>43891</v>
      </c>
      <c r="AC4" s="188">
        <v>43922</v>
      </c>
      <c r="AD4" s="188">
        <v>43952</v>
      </c>
      <c r="AE4" s="188">
        <v>43983</v>
      </c>
      <c r="AF4" s="188">
        <v>44013</v>
      </c>
      <c r="AG4" s="188">
        <v>44044</v>
      </c>
      <c r="AH4" s="188">
        <v>44075</v>
      </c>
      <c r="AI4" s="188">
        <v>44105</v>
      </c>
      <c r="AJ4" s="188">
        <v>44136</v>
      </c>
      <c r="AK4" s="188">
        <v>44166</v>
      </c>
      <c r="AL4" s="188">
        <v>44197</v>
      </c>
      <c r="AM4" s="188">
        <v>44228</v>
      </c>
      <c r="AN4" s="188">
        <v>44256</v>
      </c>
      <c r="AO4" s="188">
        <v>44287</v>
      </c>
      <c r="AP4" s="188">
        <v>44317</v>
      </c>
      <c r="AQ4" s="188">
        <v>44348</v>
      </c>
      <c r="AR4" s="188">
        <v>44378</v>
      </c>
      <c r="AS4" s="188">
        <v>44409</v>
      </c>
      <c r="AT4" s="188">
        <v>44440</v>
      </c>
      <c r="AU4" s="188">
        <v>44470</v>
      </c>
      <c r="AV4" s="188">
        <v>44501</v>
      </c>
      <c r="AW4" s="188">
        <v>44531</v>
      </c>
      <c r="AX4" s="188">
        <v>44562</v>
      </c>
      <c r="AY4" s="188">
        <v>44593</v>
      </c>
      <c r="AZ4" s="188">
        <v>44621</v>
      </c>
      <c r="BA4" s="188">
        <v>44652</v>
      </c>
      <c r="BB4" s="188">
        <v>44682</v>
      </c>
      <c r="BC4" s="188">
        <v>44713</v>
      </c>
      <c r="BD4" s="188">
        <v>44743</v>
      </c>
      <c r="BE4" s="188">
        <v>44774</v>
      </c>
      <c r="BF4" s="188">
        <v>44805</v>
      </c>
      <c r="BG4" s="188">
        <v>44835</v>
      </c>
      <c r="BH4" s="188">
        <v>44866</v>
      </c>
      <c r="BI4" s="188">
        <v>44896</v>
      </c>
      <c r="BJ4" s="188">
        <v>44927</v>
      </c>
      <c r="BK4" s="188">
        <v>44958</v>
      </c>
      <c r="BL4" s="188">
        <v>44986</v>
      </c>
      <c r="BM4" s="188">
        <v>45017</v>
      </c>
      <c r="BN4" s="188">
        <v>45047</v>
      </c>
      <c r="BO4" s="188">
        <v>45078</v>
      </c>
    </row>
    <row r="6" spans="1:67" x14ac:dyDescent="0.25">
      <c r="A6" s="189" t="s">
        <v>226</v>
      </c>
      <c r="B6" s="190">
        <v>4352</v>
      </c>
      <c r="C6" s="190">
        <v>4565</v>
      </c>
      <c r="D6" s="190">
        <v>5379</v>
      </c>
      <c r="E6" s="190">
        <v>5371</v>
      </c>
      <c r="F6" s="190">
        <v>5361</v>
      </c>
      <c r="G6" s="190">
        <v>5627</v>
      </c>
      <c r="H6" s="190">
        <v>4931</v>
      </c>
      <c r="I6" s="190">
        <v>4187</v>
      </c>
      <c r="J6" s="190">
        <v>2596</v>
      </c>
      <c r="K6" s="190">
        <v>4298</v>
      </c>
      <c r="L6" s="190">
        <v>3529</v>
      </c>
      <c r="M6" s="190">
        <v>2615</v>
      </c>
      <c r="N6" s="190">
        <v>4205</v>
      </c>
      <c r="O6" s="190">
        <v>5041</v>
      </c>
      <c r="P6" s="190">
        <v>5621</v>
      </c>
      <c r="Q6" s="190">
        <v>5642</v>
      </c>
      <c r="R6" s="190">
        <v>5415</v>
      </c>
      <c r="S6" s="190">
        <v>5199</v>
      </c>
      <c r="T6" s="190">
        <v>4796</v>
      </c>
      <c r="U6" s="190">
        <v>3811</v>
      </c>
      <c r="V6" s="190">
        <v>3308</v>
      </c>
      <c r="W6" s="190">
        <v>4891</v>
      </c>
      <c r="X6" s="190">
        <v>3952</v>
      </c>
      <c r="Y6" s="190">
        <v>3127</v>
      </c>
      <c r="Z6" s="189">
        <v>4319</v>
      </c>
      <c r="AA6" s="189">
        <v>4795</v>
      </c>
      <c r="AB6" s="189">
        <f>SUM(AB7:AB14)</f>
        <v>2798</v>
      </c>
      <c r="AC6" s="189">
        <v>1192</v>
      </c>
      <c r="AD6" s="189">
        <v>3041</v>
      </c>
      <c r="AE6" s="189">
        <v>4648</v>
      </c>
      <c r="AF6" s="189">
        <v>5509</v>
      </c>
      <c r="AG6" s="189">
        <v>3671</v>
      </c>
      <c r="AH6" s="189">
        <v>4073</v>
      </c>
      <c r="AI6" s="189">
        <v>3980</v>
      </c>
      <c r="AJ6" s="189">
        <v>3808</v>
      </c>
      <c r="AK6" s="189">
        <v>3355</v>
      </c>
      <c r="AL6" s="189">
        <v>3747</v>
      </c>
      <c r="AM6" s="185">
        <v>3742</v>
      </c>
      <c r="AN6" s="189">
        <v>4967</v>
      </c>
      <c r="AO6" s="189">
        <v>4327</v>
      </c>
      <c r="AP6" s="189">
        <v>4033</v>
      </c>
      <c r="AQ6" s="189">
        <v>4471</v>
      </c>
      <c r="AR6" s="189">
        <v>3984</v>
      </c>
      <c r="AS6" s="189">
        <v>2792</v>
      </c>
      <c r="AT6" s="189">
        <f>SUM(AT7:AT14)</f>
        <v>2948</v>
      </c>
      <c r="AU6" s="189">
        <v>2952</v>
      </c>
      <c r="AV6" s="189">
        <v>3177</v>
      </c>
      <c r="AW6" s="189">
        <v>3232</v>
      </c>
      <c r="AX6" s="189">
        <v>3300</v>
      </c>
      <c r="AY6" s="189">
        <v>3709</v>
      </c>
      <c r="AZ6" s="189">
        <v>4338</v>
      </c>
      <c r="BA6" s="189">
        <v>3341</v>
      </c>
      <c r="BB6" s="189">
        <v>3534</v>
      </c>
      <c r="BC6" s="185">
        <v>3590</v>
      </c>
      <c r="BD6" s="189">
        <v>3721</v>
      </c>
      <c r="BE6" s="185">
        <v>2968</v>
      </c>
      <c r="BF6" s="189">
        <v>3572</v>
      </c>
      <c r="BG6" s="189">
        <v>3465</v>
      </c>
      <c r="BH6" s="185">
        <v>3435</v>
      </c>
      <c r="BI6" s="189">
        <v>3121</v>
      </c>
      <c r="BJ6" s="185">
        <v>3726</v>
      </c>
      <c r="BK6" s="189">
        <v>4177</v>
      </c>
      <c r="BL6" s="189">
        <v>5246</v>
      </c>
      <c r="BM6" s="185">
        <v>4176</v>
      </c>
      <c r="BN6" s="185">
        <v>4402</v>
      </c>
      <c r="BO6" s="185">
        <v>4767</v>
      </c>
    </row>
    <row r="7" spans="1:67" x14ac:dyDescent="0.25">
      <c r="A7" s="189" t="s">
        <v>227</v>
      </c>
      <c r="B7" s="190">
        <v>2224</v>
      </c>
      <c r="C7" s="190">
        <v>2172</v>
      </c>
      <c r="D7" s="190">
        <v>2511</v>
      </c>
      <c r="E7" s="190">
        <v>2442</v>
      </c>
      <c r="F7" s="190">
        <v>2363</v>
      </c>
      <c r="G7" s="190">
        <v>2608</v>
      </c>
      <c r="H7" s="190">
        <v>2201</v>
      </c>
      <c r="I7" s="190">
        <v>1948</v>
      </c>
      <c r="J7" s="190">
        <v>1318</v>
      </c>
      <c r="K7" s="190">
        <v>2150</v>
      </c>
      <c r="L7" s="190">
        <v>1670</v>
      </c>
      <c r="M7" s="190">
        <v>1154</v>
      </c>
      <c r="N7" s="190">
        <v>2057</v>
      </c>
      <c r="O7" s="190">
        <v>2156</v>
      </c>
      <c r="P7" s="190">
        <v>2319</v>
      </c>
      <c r="Q7" s="190">
        <v>2267</v>
      </c>
      <c r="R7" s="190">
        <v>2350</v>
      </c>
      <c r="S7" s="190">
        <v>2130</v>
      </c>
      <c r="T7" s="190">
        <v>2073</v>
      </c>
      <c r="U7" s="190">
        <v>1480</v>
      </c>
      <c r="V7" s="190">
        <v>1345</v>
      </c>
      <c r="W7" s="190">
        <v>2028</v>
      </c>
      <c r="X7" s="190">
        <v>1645</v>
      </c>
      <c r="Y7" s="190">
        <v>1172</v>
      </c>
      <c r="Z7" s="189">
        <v>1746</v>
      </c>
      <c r="AA7" s="189">
        <v>1836</v>
      </c>
      <c r="AB7" s="189">
        <v>1014</v>
      </c>
      <c r="AC7" s="189">
        <v>404</v>
      </c>
      <c r="AD7" s="189">
        <v>1154</v>
      </c>
      <c r="AE7" s="189">
        <v>1785</v>
      </c>
      <c r="AF7" s="189">
        <v>2091</v>
      </c>
      <c r="AG7" s="189">
        <v>1315</v>
      </c>
      <c r="AH7" s="189">
        <v>1397</v>
      </c>
      <c r="AI7" s="189">
        <v>1518</v>
      </c>
      <c r="AJ7" s="189">
        <v>1415</v>
      </c>
      <c r="AK7" s="189">
        <v>953</v>
      </c>
      <c r="AL7" s="189">
        <v>1296</v>
      </c>
      <c r="AM7" s="189">
        <v>1126</v>
      </c>
      <c r="AN7" s="189">
        <v>1346</v>
      </c>
      <c r="AO7" s="189">
        <v>1210</v>
      </c>
      <c r="AP7" s="189">
        <v>1045</v>
      </c>
      <c r="AQ7" s="189">
        <v>1000</v>
      </c>
      <c r="AR7" s="189">
        <v>874</v>
      </c>
      <c r="AS7" s="189">
        <v>544</v>
      </c>
      <c r="AT7" s="189">
        <v>671</v>
      </c>
      <c r="AU7" s="189">
        <v>627</v>
      </c>
      <c r="AV7" s="189">
        <v>776</v>
      </c>
      <c r="AW7" s="185">
        <v>679</v>
      </c>
      <c r="AX7" s="189">
        <v>833</v>
      </c>
      <c r="AY7" s="189">
        <v>892</v>
      </c>
      <c r="AZ7" s="189">
        <v>947</v>
      </c>
      <c r="BA7" s="185">
        <v>761</v>
      </c>
      <c r="BB7" s="189">
        <v>746</v>
      </c>
      <c r="BC7" s="185">
        <v>874</v>
      </c>
      <c r="BD7" s="185">
        <v>841</v>
      </c>
      <c r="BE7" s="185">
        <v>673</v>
      </c>
      <c r="BF7" s="189">
        <v>706</v>
      </c>
      <c r="BG7" s="185">
        <v>740</v>
      </c>
      <c r="BH7" s="185">
        <v>639</v>
      </c>
      <c r="BI7" s="189">
        <v>584</v>
      </c>
      <c r="BJ7" s="185">
        <v>793</v>
      </c>
      <c r="BK7" s="189">
        <v>781</v>
      </c>
      <c r="BL7" s="189">
        <v>844</v>
      </c>
      <c r="BM7" s="185">
        <v>699</v>
      </c>
      <c r="BN7" s="185">
        <v>595</v>
      </c>
      <c r="BO7" s="185">
        <v>691</v>
      </c>
    </row>
    <row r="8" spans="1:67" x14ac:dyDescent="0.25">
      <c r="A8" s="189" t="s">
        <v>228</v>
      </c>
      <c r="B8" s="190">
        <v>28</v>
      </c>
      <c r="C8" s="190">
        <v>20</v>
      </c>
      <c r="D8" s="190">
        <v>52</v>
      </c>
      <c r="E8" s="190">
        <v>22</v>
      </c>
      <c r="F8" s="190">
        <v>41</v>
      </c>
      <c r="G8" s="190">
        <v>47</v>
      </c>
      <c r="H8" s="190">
        <v>45</v>
      </c>
      <c r="I8" s="190">
        <v>31</v>
      </c>
      <c r="J8" s="190">
        <v>25</v>
      </c>
      <c r="K8" s="190">
        <v>49</v>
      </c>
      <c r="L8" s="190">
        <v>40</v>
      </c>
      <c r="M8" s="190">
        <v>30</v>
      </c>
      <c r="N8" s="190">
        <v>28</v>
      </c>
      <c r="O8" s="190">
        <v>72</v>
      </c>
      <c r="P8" s="190">
        <v>141</v>
      </c>
      <c r="Q8" s="190">
        <v>97</v>
      </c>
      <c r="R8" s="190">
        <v>80</v>
      </c>
      <c r="S8" s="190">
        <v>131</v>
      </c>
      <c r="T8" s="190">
        <v>77</v>
      </c>
      <c r="U8" s="190">
        <v>62</v>
      </c>
      <c r="V8" s="190">
        <v>90</v>
      </c>
      <c r="W8" s="190">
        <v>65</v>
      </c>
      <c r="X8" s="190">
        <v>50</v>
      </c>
      <c r="Y8" s="190">
        <v>93</v>
      </c>
      <c r="Z8" s="189">
        <v>100</v>
      </c>
      <c r="AA8" s="189">
        <v>113</v>
      </c>
      <c r="AB8" s="189">
        <v>123</v>
      </c>
      <c r="AC8" s="189">
        <v>44</v>
      </c>
      <c r="AD8" s="189">
        <v>110</v>
      </c>
      <c r="AE8" s="189">
        <v>211</v>
      </c>
      <c r="AF8" s="189">
        <v>230</v>
      </c>
      <c r="AG8" s="189">
        <v>227</v>
      </c>
      <c r="AH8" s="189">
        <v>323</v>
      </c>
      <c r="AI8" s="189">
        <v>244</v>
      </c>
      <c r="AJ8" s="189">
        <v>265</v>
      </c>
      <c r="AK8" s="189">
        <v>483</v>
      </c>
      <c r="AL8" s="189">
        <v>199</v>
      </c>
      <c r="AM8" s="189">
        <v>299</v>
      </c>
      <c r="AN8" s="189">
        <v>534</v>
      </c>
      <c r="AO8" s="189">
        <v>301</v>
      </c>
      <c r="AP8" s="189">
        <v>292</v>
      </c>
      <c r="AQ8" s="189">
        <v>446</v>
      </c>
      <c r="AR8" s="189">
        <v>307</v>
      </c>
      <c r="AS8" s="189">
        <v>295</v>
      </c>
      <c r="AT8" s="189">
        <v>419</v>
      </c>
      <c r="AU8" s="189">
        <v>381</v>
      </c>
      <c r="AV8" s="189">
        <v>483</v>
      </c>
      <c r="AW8" s="185">
        <v>693</v>
      </c>
      <c r="AX8" s="189">
        <v>401</v>
      </c>
      <c r="AY8" s="189">
        <v>497</v>
      </c>
      <c r="AZ8" s="189">
        <v>717</v>
      </c>
      <c r="BA8" s="185">
        <v>480</v>
      </c>
      <c r="BB8" s="189">
        <v>634</v>
      </c>
      <c r="BC8" s="185">
        <v>480</v>
      </c>
      <c r="BD8" s="185">
        <v>433</v>
      </c>
      <c r="BE8" s="185">
        <v>350</v>
      </c>
      <c r="BF8" s="189">
        <v>597</v>
      </c>
      <c r="BG8" s="185">
        <v>530</v>
      </c>
      <c r="BH8" s="185">
        <v>669</v>
      </c>
      <c r="BI8" s="189">
        <v>603</v>
      </c>
      <c r="BJ8" s="185">
        <v>674</v>
      </c>
      <c r="BK8" s="189">
        <v>795</v>
      </c>
      <c r="BL8" s="189">
        <v>1044</v>
      </c>
      <c r="BM8" s="185">
        <v>765</v>
      </c>
      <c r="BN8" s="185">
        <v>911</v>
      </c>
      <c r="BO8" s="185">
        <v>1095</v>
      </c>
    </row>
    <row r="9" spans="1:67" x14ac:dyDescent="0.25">
      <c r="A9" s="189" t="s">
        <v>229</v>
      </c>
      <c r="B9" s="190">
        <v>1970</v>
      </c>
      <c r="C9" s="190">
        <v>2249</v>
      </c>
      <c r="D9" s="190">
        <v>2654</v>
      </c>
      <c r="E9" s="190">
        <v>2743</v>
      </c>
      <c r="F9" s="190">
        <v>2808</v>
      </c>
      <c r="G9" s="190">
        <v>2768</v>
      </c>
      <c r="H9" s="190">
        <v>2501</v>
      </c>
      <c r="I9" s="190">
        <v>2048</v>
      </c>
      <c r="J9" s="190">
        <v>1160</v>
      </c>
      <c r="K9" s="190">
        <v>1944</v>
      </c>
      <c r="L9" s="190">
        <v>1662</v>
      </c>
      <c r="M9" s="190">
        <v>1304</v>
      </c>
      <c r="N9" s="190">
        <v>1910</v>
      </c>
      <c r="O9" s="190">
        <v>2632</v>
      </c>
      <c r="P9" s="190">
        <v>2912</v>
      </c>
      <c r="Q9" s="190">
        <v>3023</v>
      </c>
      <c r="R9" s="190">
        <v>2711</v>
      </c>
      <c r="S9" s="190">
        <v>2678</v>
      </c>
      <c r="T9" s="190">
        <v>2380</v>
      </c>
      <c r="U9" s="190">
        <v>2040</v>
      </c>
      <c r="V9" s="190">
        <v>1622</v>
      </c>
      <c r="W9" s="190">
        <v>2386</v>
      </c>
      <c r="X9" s="190">
        <v>1932</v>
      </c>
      <c r="Y9" s="190">
        <v>1611</v>
      </c>
      <c r="Z9" s="189">
        <v>1994</v>
      </c>
      <c r="AA9" s="189">
        <v>2366</v>
      </c>
      <c r="AB9" s="189">
        <v>1309</v>
      </c>
      <c r="AC9" s="189">
        <v>569</v>
      </c>
      <c r="AD9" s="189">
        <v>1396</v>
      </c>
      <c r="AE9" s="189">
        <v>2160</v>
      </c>
      <c r="AF9" s="189">
        <v>2507</v>
      </c>
      <c r="AG9" s="189">
        <v>1609</v>
      </c>
      <c r="AH9" s="189">
        <v>1743</v>
      </c>
      <c r="AI9" s="189">
        <v>1454</v>
      </c>
      <c r="AJ9" s="189">
        <v>1341</v>
      </c>
      <c r="AK9" s="189">
        <v>1141</v>
      </c>
      <c r="AL9" s="189">
        <v>1374</v>
      </c>
      <c r="AM9" s="189">
        <v>1459</v>
      </c>
      <c r="AN9" s="189">
        <v>1819</v>
      </c>
      <c r="AO9" s="189">
        <v>1718</v>
      </c>
      <c r="AP9" s="189">
        <v>1629</v>
      </c>
      <c r="AQ9" s="189">
        <v>1859</v>
      </c>
      <c r="AR9" s="189">
        <v>1645</v>
      </c>
      <c r="AS9" s="189">
        <v>1052</v>
      </c>
      <c r="AT9" s="189">
        <v>989</v>
      </c>
      <c r="AU9" s="189">
        <v>1061</v>
      </c>
      <c r="AV9" s="189">
        <v>1136</v>
      </c>
      <c r="AW9" s="185">
        <v>1098</v>
      </c>
      <c r="AX9" s="189">
        <v>1186</v>
      </c>
      <c r="AY9" s="189">
        <v>1329</v>
      </c>
      <c r="AZ9" s="189">
        <v>1470</v>
      </c>
      <c r="BA9" s="185">
        <v>1217</v>
      </c>
      <c r="BB9" s="189">
        <v>1283</v>
      </c>
      <c r="BC9" s="185">
        <v>1286</v>
      </c>
      <c r="BD9" s="185">
        <v>1347</v>
      </c>
      <c r="BE9" s="185">
        <v>1080</v>
      </c>
      <c r="BF9" s="189">
        <v>1130</v>
      </c>
      <c r="BG9" s="185">
        <v>1121</v>
      </c>
      <c r="BH9" s="185">
        <v>1038</v>
      </c>
      <c r="BI9" s="189">
        <v>1072</v>
      </c>
      <c r="BJ9" s="185">
        <v>1247</v>
      </c>
      <c r="BK9" s="189">
        <v>1438</v>
      </c>
      <c r="BL9" s="189">
        <v>1796</v>
      </c>
      <c r="BM9" s="185">
        <v>1593</v>
      </c>
      <c r="BN9" s="185">
        <v>1674</v>
      </c>
      <c r="BO9" s="185">
        <v>1632</v>
      </c>
    </row>
    <row r="10" spans="1:67" ht="18" x14ac:dyDescent="0.25">
      <c r="A10" s="189" t="s">
        <v>230</v>
      </c>
      <c r="B10" s="190">
        <v>3</v>
      </c>
      <c r="C10" s="190">
        <v>1</v>
      </c>
      <c r="D10" s="190">
        <v>3</v>
      </c>
      <c r="E10" s="190">
        <v>3</v>
      </c>
      <c r="F10" s="190">
        <v>8</v>
      </c>
      <c r="G10" s="190">
        <v>8</v>
      </c>
      <c r="H10" s="190">
        <v>8</v>
      </c>
      <c r="I10" s="190">
        <v>17</v>
      </c>
      <c r="J10" s="190">
        <v>7</v>
      </c>
      <c r="K10" s="190">
        <v>21</v>
      </c>
      <c r="L10" s="190">
        <v>40</v>
      </c>
      <c r="M10" s="190">
        <v>25</v>
      </c>
      <c r="N10" s="190">
        <v>44</v>
      </c>
      <c r="O10" s="190">
        <v>37</v>
      </c>
      <c r="P10" s="190">
        <v>63</v>
      </c>
      <c r="Q10" s="190">
        <v>57</v>
      </c>
      <c r="R10" s="190">
        <v>53</v>
      </c>
      <c r="S10" s="190">
        <v>74</v>
      </c>
      <c r="T10" s="190">
        <v>90</v>
      </c>
      <c r="U10" s="190">
        <v>62</v>
      </c>
      <c r="V10" s="190">
        <v>66</v>
      </c>
      <c r="W10" s="190">
        <v>119</v>
      </c>
      <c r="X10" s="190">
        <v>89</v>
      </c>
      <c r="Y10" s="190">
        <v>52</v>
      </c>
      <c r="Z10" s="189">
        <v>106</v>
      </c>
      <c r="AA10" s="189">
        <v>96</v>
      </c>
      <c r="AB10" s="189">
        <v>83</v>
      </c>
      <c r="AC10" s="189">
        <v>38</v>
      </c>
      <c r="AD10" s="189">
        <v>85</v>
      </c>
      <c r="AE10" s="189">
        <v>107</v>
      </c>
      <c r="AF10" s="189">
        <v>145</v>
      </c>
      <c r="AG10" s="189">
        <v>94</v>
      </c>
      <c r="AH10" s="189">
        <v>90</v>
      </c>
      <c r="AI10" s="189">
        <v>115</v>
      </c>
      <c r="AJ10" s="189">
        <v>131</v>
      </c>
      <c r="AK10" s="189">
        <v>114</v>
      </c>
      <c r="AL10" s="189">
        <v>182</v>
      </c>
      <c r="AM10" s="189">
        <v>201</v>
      </c>
      <c r="AN10" s="189">
        <v>261</v>
      </c>
      <c r="AO10" s="189">
        <v>261</v>
      </c>
      <c r="AP10" s="189">
        <v>263</v>
      </c>
      <c r="AQ10" s="189">
        <v>302</v>
      </c>
      <c r="AR10" s="189">
        <v>276</v>
      </c>
      <c r="AS10" s="189">
        <v>197</v>
      </c>
      <c r="AT10" s="189">
        <v>232</v>
      </c>
      <c r="AU10" s="189">
        <v>180</v>
      </c>
      <c r="AV10" s="189">
        <v>211</v>
      </c>
      <c r="AW10" s="185">
        <v>190</v>
      </c>
      <c r="AX10" s="189">
        <v>179</v>
      </c>
      <c r="AY10" s="189">
        <v>220</v>
      </c>
      <c r="AZ10" s="189">
        <v>285</v>
      </c>
      <c r="BA10" s="185">
        <v>215</v>
      </c>
      <c r="BB10" s="189">
        <v>188</v>
      </c>
      <c r="BC10" s="185">
        <v>213</v>
      </c>
      <c r="BD10" s="185">
        <v>312</v>
      </c>
      <c r="BE10" s="185">
        <v>201</v>
      </c>
      <c r="BF10" s="189">
        <v>204</v>
      </c>
      <c r="BG10" s="185">
        <v>227</v>
      </c>
      <c r="BH10" s="185">
        <v>253</v>
      </c>
      <c r="BI10" s="189">
        <v>195</v>
      </c>
      <c r="BJ10" s="185">
        <v>231</v>
      </c>
      <c r="BK10" s="189">
        <v>225</v>
      </c>
      <c r="BL10" s="189">
        <v>308</v>
      </c>
      <c r="BM10" s="185">
        <v>201</v>
      </c>
      <c r="BN10" s="185">
        <v>221</v>
      </c>
      <c r="BO10" s="185">
        <v>219</v>
      </c>
    </row>
    <row r="11" spans="1:67" ht="18" x14ac:dyDescent="0.25">
      <c r="A11" s="189" t="s">
        <v>231</v>
      </c>
      <c r="B11" s="190"/>
      <c r="C11" s="190">
        <v>1</v>
      </c>
      <c r="D11" s="190">
        <v>3</v>
      </c>
      <c r="E11" s="190">
        <v>1</v>
      </c>
      <c r="F11" s="190"/>
      <c r="G11" s="190">
        <v>1</v>
      </c>
      <c r="H11" s="190">
        <v>1</v>
      </c>
      <c r="I11" s="190">
        <v>1</v>
      </c>
      <c r="J11" s="190"/>
      <c r="K11" s="190">
        <v>1</v>
      </c>
      <c r="L11" s="190"/>
      <c r="M11" s="190">
        <v>1</v>
      </c>
      <c r="N11" s="190"/>
      <c r="O11" s="190">
        <v>2</v>
      </c>
      <c r="P11" s="190"/>
      <c r="Q11" s="190"/>
      <c r="R11" s="190">
        <v>1</v>
      </c>
      <c r="S11" s="190">
        <v>3</v>
      </c>
      <c r="T11" s="190">
        <v>6</v>
      </c>
      <c r="U11" s="190">
        <v>15</v>
      </c>
      <c r="V11" s="190">
        <v>9</v>
      </c>
      <c r="W11" s="190">
        <v>12</v>
      </c>
      <c r="X11" s="190">
        <v>16</v>
      </c>
      <c r="Y11" s="190">
        <v>5</v>
      </c>
      <c r="Z11" s="189">
        <v>24</v>
      </c>
      <c r="AA11" s="189">
        <v>16</v>
      </c>
      <c r="AB11" s="189">
        <v>13</v>
      </c>
      <c r="AC11" s="189">
        <v>1</v>
      </c>
      <c r="AD11" s="189">
        <v>25</v>
      </c>
      <c r="AE11" s="189">
        <v>8</v>
      </c>
      <c r="AF11" s="189">
        <v>24</v>
      </c>
      <c r="AG11" s="189">
        <v>17</v>
      </c>
      <c r="AH11" s="189">
        <v>22</v>
      </c>
      <c r="AI11" s="189">
        <v>30</v>
      </c>
      <c r="AJ11" s="189">
        <v>42</v>
      </c>
      <c r="AK11" s="189">
        <v>98</v>
      </c>
      <c r="AL11" s="189">
        <v>66</v>
      </c>
      <c r="AM11" s="189">
        <v>50</v>
      </c>
      <c r="AN11" s="189">
        <v>105</v>
      </c>
      <c r="AO11" s="189">
        <v>48</v>
      </c>
      <c r="AP11" s="189">
        <v>40</v>
      </c>
      <c r="AQ11" s="189">
        <v>53</v>
      </c>
      <c r="AR11" s="189">
        <v>42</v>
      </c>
      <c r="AS11" s="189">
        <v>28</v>
      </c>
      <c r="AT11" s="189">
        <v>54</v>
      </c>
      <c r="AU11" s="189">
        <v>51</v>
      </c>
      <c r="AV11" s="189">
        <v>55</v>
      </c>
      <c r="AW11" s="185">
        <v>27</v>
      </c>
      <c r="AX11" s="189">
        <v>44</v>
      </c>
      <c r="AY11" s="189">
        <v>22</v>
      </c>
      <c r="AZ11" s="189">
        <v>43</v>
      </c>
      <c r="BA11" s="185">
        <v>42</v>
      </c>
      <c r="BB11" s="189">
        <v>19</v>
      </c>
      <c r="BC11" s="185">
        <v>48</v>
      </c>
      <c r="BD11" s="185">
        <v>56</v>
      </c>
      <c r="BE11" s="185">
        <v>29</v>
      </c>
      <c r="BF11" s="189">
        <v>36</v>
      </c>
      <c r="BG11" s="185">
        <v>35</v>
      </c>
      <c r="BH11" s="185">
        <v>13</v>
      </c>
      <c r="BI11" s="189">
        <v>23</v>
      </c>
      <c r="BJ11" s="185">
        <v>17</v>
      </c>
      <c r="BK11" s="189">
        <v>18</v>
      </c>
      <c r="BL11" s="189">
        <v>25</v>
      </c>
      <c r="BM11" s="185">
        <v>25</v>
      </c>
      <c r="BN11" s="185">
        <v>13</v>
      </c>
      <c r="BO11" s="185">
        <v>15</v>
      </c>
    </row>
    <row r="12" spans="1:67" ht="18" x14ac:dyDescent="0.25">
      <c r="A12" s="189" t="s">
        <v>232</v>
      </c>
      <c r="B12" s="190">
        <v>59</v>
      </c>
      <c r="C12" s="190">
        <v>67</v>
      </c>
      <c r="D12" s="190">
        <v>99</v>
      </c>
      <c r="E12" s="190">
        <v>86</v>
      </c>
      <c r="F12" s="190">
        <v>85</v>
      </c>
      <c r="G12" s="190">
        <v>109</v>
      </c>
      <c r="H12" s="190">
        <v>105</v>
      </c>
      <c r="I12" s="190">
        <v>74</v>
      </c>
      <c r="J12" s="190">
        <v>43</v>
      </c>
      <c r="K12" s="190">
        <v>74</v>
      </c>
      <c r="L12" s="190">
        <v>70</v>
      </c>
      <c r="M12" s="190">
        <v>70</v>
      </c>
      <c r="N12" s="190">
        <v>102</v>
      </c>
      <c r="O12" s="190">
        <v>82</v>
      </c>
      <c r="P12" s="190">
        <v>121</v>
      </c>
      <c r="Q12" s="190">
        <v>139</v>
      </c>
      <c r="R12" s="190">
        <v>147</v>
      </c>
      <c r="S12" s="190">
        <v>131</v>
      </c>
      <c r="T12" s="190">
        <v>141</v>
      </c>
      <c r="U12" s="190">
        <v>109</v>
      </c>
      <c r="V12" s="190">
        <v>107</v>
      </c>
      <c r="W12" s="190">
        <v>159</v>
      </c>
      <c r="X12" s="190">
        <v>104</v>
      </c>
      <c r="Y12" s="190">
        <v>97</v>
      </c>
      <c r="Z12" s="189">
        <v>165</v>
      </c>
      <c r="AA12" s="189">
        <v>221</v>
      </c>
      <c r="AB12" s="189">
        <v>182</v>
      </c>
      <c r="AC12" s="189">
        <v>103</v>
      </c>
      <c r="AD12" s="189">
        <v>159</v>
      </c>
      <c r="AE12" s="189">
        <v>206</v>
      </c>
      <c r="AF12" s="189">
        <v>266</v>
      </c>
      <c r="AG12" s="189">
        <v>226</v>
      </c>
      <c r="AH12" s="189">
        <v>278</v>
      </c>
      <c r="AI12" s="189">
        <v>332</v>
      </c>
      <c r="AJ12" s="189">
        <v>258</v>
      </c>
      <c r="AK12" s="189">
        <v>198</v>
      </c>
      <c r="AL12" s="189">
        <v>264</v>
      </c>
      <c r="AM12" s="189">
        <v>351</v>
      </c>
      <c r="AN12" s="189">
        <v>508</v>
      </c>
      <c r="AO12" s="189">
        <v>432</v>
      </c>
      <c r="AP12" s="189">
        <v>441</v>
      </c>
      <c r="AQ12" s="189">
        <v>457</v>
      </c>
      <c r="AR12" s="189">
        <v>470</v>
      </c>
      <c r="AS12" s="189">
        <v>331</v>
      </c>
      <c r="AT12" s="189">
        <v>335</v>
      </c>
      <c r="AU12" s="189">
        <v>336</v>
      </c>
      <c r="AV12" s="189">
        <v>272</v>
      </c>
      <c r="AW12" s="185">
        <v>271</v>
      </c>
      <c r="AX12" s="189">
        <v>391</v>
      </c>
      <c r="AY12" s="189">
        <v>453</v>
      </c>
      <c r="AZ12" s="189">
        <v>478</v>
      </c>
      <c r="BA12" s="185">
        <v>340</v>
      </c>
      <c r="BB12" s="189">
        <v>373</v>
      </c>
      <c r="BC12" s="185">
        <v>432</v>
      </c>
      <c r="BD12" s="185">
        <v>441</v>
      </c>
      <c r="BE12" s="185">
        <v>443</v>
      </c>
      <c r="BF12" s="189">
        <v>571</v>
      </c>
      <c r="BG12" s="185">
        <v>544</v>
      </c>
      <c r="BH12" s="185">
        <v>501</v>
      </c>
      <c r="BI12" s="189">
        <v>370</v>
      </c>
      <c r="BJ12" s="185">
        <v>453</v>
      </c>
      <c r="BK12" s="189">
        <v>565</v>
      </c>
      <c r="BL12" s="189">
        <v>735</v>
      </c>
      <c r="BM12" s="185">
        <v>515</v>
      </c>
      <c r="BN12" s="185">
        <v>581</v>
      </c>
      <c r="BO12" s="185">
        <v>609</v>
      </c>
    </row>
    <row r="13" spans="1:67" ht="18" x14ac:dyDescent="0.25">
      <c r="A13" s="189" t="s">
        <v>233</v>
      </c>
      <c r="B13" s="190">
        <v>68</v>
      </c>
      <c r="C13" s="190">
        <v>52</v>
      </c>
      <c r="D13" s="190">
        <v>56</v>
      </c>
      <c r="E13" s="190">
        <v>73</v>
      </c>
      <c r="F13" s="190">
        <v>55</v>
      </c>
      <c r="G13" s="190">
        <v>84</v>
      </c>
      <c r="H13" s="190">
        <v>70</v>
      </c>
      <c r="I13" s="190">
        <v>66</v>
      </c>
      <c r="J13" s="190">
        <v>43</v>
      </c>
      <c r="K13" s="190">
        <v>59</v>
      </c>
      <c r="L13" s="190">
        <v>47</v>
      </c>
      <c r="M13" s="190">
        <v>30</v>
      </c>
      <c r="N13" s="190">
        <v>64</v>
      </c>
      <c r="O13" s="190">
        <v>60</v>
      </c>
      <c r="P13" s="190">
        <v>65</v>
      </c>
      <c r="Q13" s="190">
        <v>58</v>
      </c>
      <c r="R13" s="190">
        <v>73</v>
      </c>
      <c r="S13" s="190">
        <v>50</v>
      </c>
      <c r="T13" s="190">
        <v>29</v>
      </c>
      <c r="U13" s="190">
        <v>42</v>
      </c>
      <c r="V13" s="190">
        <v>69</v>
      </c>
      <c r="W13" s="190">
        <v>122</v>
      </c>
      <c r="X13" s="190">
        <v>115</v>
      </c>
      <c r="Y13" s="190">
        <v>97</v>
      </c>
      <c r="Z13" s="189">
        <v>184</v>
      </c>
      <c r="AA13" s="189">
        <v>145</v>
      </c>
      <c r="AB13" s="189">
        <v>72</v>
      </c>
      <c r="AC13" s="189">
        <v>32</v>
      </c>
      <c r="AD13" s="189">
        <v>111</v>
      </c>
      <c r="AE13" s="189">
        <v>170</v>
      </c>
      <c r="AF13" s="189">
        <v>245</v>
      </c>
      <c r="AG13" s="189">
        <v>180</v>
      </c>
      <c r="AH13" s="189">
        <v>220</v>
      </c>
      <c r="AI13" s="189">
        <v>285</v>
      </c>
      <c r="AJ13" s="189">
        <v>353</v>
      </c>
      <c r="AK13" s="189">
        <v>368</v>
      </c>
      <c r="AL13" s="189">
        <v>362</v>
      </c>
      <c r="AM13" s="189">
        <v>255</v>
      </c>
      <c r="AN13" s="189">
        <v>394</v>
      </c>
      <c r="AO13" s="189">
        <v>357</v>
      </c>
      <c r="AP13" s="189">
        <v>322</v>
      </c>
      <c r="AQ13" s="189">
        <v>350</v>
      </c>
      <c r="AR13" s="189">
        <v>362</v>
      </c>
      <c r="AS13" s="189">
        <v>344</v>
      </c>
      <c r="AT13" s="189">
        <v>247</v>
      </c>
      <c r="AU13" s="189">
        <v>316</v>
      </c>
      <c r="AV13" s="189">
        <v>243</v>
      </c>
      <c r="AW13" s="185">
        <v>272</v>
      </c>
      <c r="AX13" s="189">
        <v>264</v>
      </c>
      <c r="AY13" s="189">
        <v>294</v>
      </c>
      <c r="AZ13" s="189">
        <v>396</v>
      </c>
      <c r="BA13" s="185">
        <v>286</v>
      </c>
      <c r="BB13" s="189">
        <v>291</v>
      </c>
      <c r="BC13" s="185">
        <v>251</v>
      </c>
      <c r="BD13" s="185">
        <v>288</v>
      </c>
      <c r="BE13" s="185">
        <v>192</v>
      </c>
      <c r="BF13" s="189">
        <v>323</v>
      </c>
      <c r="BG13" s="185">
        <v>260</v>
      </c>
      <c r="BH13" s="185">
        <v>318</v>
      </c>
      <c r="BI13" s="189">
        <v>274</v>
      </c>
      <c r="BJ13" s="185">
        <v>311</v>
      </c>
      <c r="BK13" s="189">
        <v>353</v>
      </c>
      <c r="BL13" s="189">
        <v>489</v>
      </c>
      <c r="BM13" s="185">
        <v>377</v>
      </c>
      <c r="BN13" s="185">
        <v>404</v>
      </c>
      <c r="BO13" s="185">
        <v>499</v>
      </c>
    </row>
    <row r="14" spans="1:67" ht="18" x14ac:dyDescent="0.25">
      <c r="A14" s="189" t="s">
        <v>234</v>
      </c>
      <c r="B14" s="190"/>
      <c r="C14" s="190">
        <v>3</v>
      </c>
      <c r="D14" s="190">
        <v>1</v>
      </c>
      <c r="E14" s="190">
        <v>1</v>
      </c>
      <c r="F14" s="190">
        <v>1</v>
      </c>
      <c r="G14" s="190">
        <v>2</v>
      </c>
      <c r="H14" s="190"/>
      <c r="I14" s="190">
        <v>2</v>
      </c>
      <c r="J14" s="190"/>
      <c r="K14" s="190"/>
      <c r="L14" s="190"/>
      <c r="M14" s="190">
        <v>1</v>
      </c>
      <c r="N14" s="190"/>
      <c r="O14" s="190"/>
      <c r="P14" s="190"/>
      <c r="Q14" s="190">
        <v>1</v>
      </c>
      <c r="R14" s="190"/>
      <c r="S14" s="190">
        <v>2</v>
      </c>
      <c r="T14" s="190"/>
      <c r="U14" s="190">
        <v>1</v>
      </c>
      <c r="V14" s="190"/>
      <c r="W14" s="190"/>
      <c r="X14" s="190">
        <v>1</v>
      </c>
      <c r="Y14" s="190"/>
      <c r="AA14" s="189">
        <v>2</v>
      </c>
      <c r="AB14" s="189">
        <v>2</v>
      </c>
      <c r="AC14" s="189">
        <v>1</v>
      </c>
      <c r="AD14" s="189">
        <v>1</v>
      </c>
      <c r="AE14" s="189">
        <v>1</v>
      </c>
      <c r="AF14" s="189">
        <v>1</v>
      </c>
      <c r="AG14" s="189">
        <v>3</v>
      </c>
      <c r="AI14" s="189">
        <v>2</v>
      </c>
      <c r="AJ14" s="189">
        <v>3</v>
      </c>
      <c r="AL14" s="189">
        <v>4</v>
      </c>
      <c r="AM14" s="189">
        <v>1</v>
      </c>
      <c r="AP14" s="189">
        <v>1</v>
      </c>
      <c r="AQ14" s="189">
        <v>4</v>
      </c>
      <c r="AR14" s="189">
        <v>8</v>
      </c>
      <c r="AS14" s="189">
        <v>1</v>
      </c>
      <c r="AT14" s="189">
        <v>1</v>
      </c>
      <c r="AV14" s="189">
        <v>1</v>
      </c>
      <c r="AW14" s="185">
        <v>2</v>
      </c>
      <c r="AX14" s="189">
        <v>2</v>
      </c>
      <c r="AY14" s="189">
        <v>2</v>
      </c>
      <c r="AZ14" s="189">
        <v>2</v>
      </c>
      <c r="BA14" s="185">
        <v>1</v>
      </c>
      <c r="BC14" s="185">
        <v>6</v>
      </c>
      <c r="BD14" s="185">
        <v>3</v>
      </c>
      <c r="BF14" s="189">
        <v>5</v>
      </c>
      <c r="BG14" s="185">
        <v>8</v>
      </c>
      <c r="BH14" s="185">
        <v>4</v>
      </c>
      <c r="BK14" s="189">
        <v>2</v>
      </c>
      <c r="BL14" s="189">
        <v>5</v>
      </c>
      <c r="BM14" s="185">
        <v>1</v>
      </c>
      <c r="BN14" s="185">
        <v>3</v>
      </c>
      <c r="BO14" s="185">
        <v>7</v>
      </c>
    </row>
    <row r="15" spans="1:67" x14ac:dyDescent="0.25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</row>
    <row r="16" spans="1:67" ht="47.25" x14ac:dyDescent="0.25">
      <c r="A16" s="187" t="s">
        <v>235</v>
      </c>
      <c r="B16" s="191">
        <v>43101</v>
      </c>
      <c r="C16" s="191">
        <v>43132</v>
      </c>
      <c r="D16" s="191">
        <v>43160</v>
      </c>
      <c r="E16" s="191">
        <v>43191</v>
      </c>
      <c r="F16" s="191">
        <v>43221</v>
      </c>
      <c r="G16" s="191">
        <v>43252</v>
      </c>
      <c r="H16" s="191">
        <v>43282</v>
      </c>
      <c r="I16" s="191">
        <v>43313</v>
      </c>
      <c r="J16" s="191">
        <v>43344</v>
      </c>
      <c r="K16" s="191">
        <v>43374</v>
      </c>
      <c r="L16" s="191">
        <v>43405</v>
      </c>
      <c r="M16" s="191">
        <v>43435</v>
      </c>
      <c r="N16" s="191">
        <v>43466</v>
      </c>
      <c r="O16" s="191">
        <v>43497</v>
      </c>
      <c r="P16" s="191">
        <v>43525</v>
      </c>
      <c r="Q16" s="191">
        <v>43556</v>
      </c>
      <c r="R16" s="191">
        <v>43586</v>
      </c>
      <c r="S16" s="191">
        <v>43617</v>
      </c>
      <c r="T16" s="191">
        <v>43647</v>
      </c>
      <c r="U16" s="191">
        <v>43678</v>
      </c>
      <c r="V16" s="191">
        <v>43709</v>
      </c>
      <c r="W16" s="191">
        <v>43739</v>
      </c>
      <c r="X16" s="191">
        <v>43770</v>
      </c>
      <c r="Y16" s="191">
        <v>43800</v>
      </c>
      <c r="Z16" s="191">
        <v>43831</v>
      </c>
      <c r="AA16" s="191">
        <v>43862</v>
      </c>
      <c r="AB16" s="191">
        <v>43891</v>
      </c>
      <c r="AC16" s="191">
        <v>43922</v>
      </c>
      <c r="AD16" s="191">
        <v>43952</v>
      </c>
      <c r="AE16" s="191">
        <v>43983</v>
      </c>
      <c r="AF16" s="191">
        <v>44013</v>
      </c>
      <c r="AG16" s="191">
        <v>44044</v>
      </c>
      <c r="AH16" s="191">
        <v>44075</v>
      </c>
      <c r="AI16" s="191">
        <v>44105</v>
      </c>
      <c r="AJ16" s="191">
        <v>44136</v>
      </c>
      <c r="AK16" s="191">
        <v>44166</v>
      </c>
      <c r="AL16" s="191">
        <v>44197</v>
      </c>
      <c r="AM16" s="191">
        <v>44228</v>
      </c>
      <c r="AN16" s="191">
        <v>44256</v>
      </c>
      <c r="AO16" s="191">
        <v>44287</v>
      </c>
      <c r="AP16" s="191">
        <v>44317</v>
      </c>
      <c r="AQ16" s="191">
        <v>44348</v>
      </c>
      <c r="AR16" s="191">
        <v>44378</v>
      </c>
      <c r="AS16" s="191">
        <v>44409</v>
      </c>
      <c r="AT16" s="191">
        <v>44440</v>
      </c>
      <c r="AU16" s="191">
        <v>44470</v>
      </c>
      <c r="AV16" s="191">
        <v>44501</v>
      </c>
      <c r="AW16" s="191">
        <v>44531</v>
      </c>
      <c r="AX16" s="191">
        <v>44562</v>
      </c>
      <c r="AY16" s="191">
        <v>44593</v>
      </c>
      <c r="AZ16" s="191">
        <v>44621</v>
      </c>
      <c r="BA16" s="191">
        <v>44652</v>
      </c>
      <c r="BB16" s="191">
        <v>44682</v>
      </c>
      <c r="BC16" s="191">
        <v>44713</v>
      </c>
      <c r="BD16" s="191">
        <v>44743</v>
      </c>
      <c r="BE16" s="191">
        <v>44774</v>
      </c>
      <c r="BF16" s="191">
        <v>44805</v>
      </c>
      <c r="BG16" s="191">
        <v>44835</v>
      </c>
      <c r="BH16" s="191">
        <v>44866</v>
      </c>
      <c r="BI16" s="191">
        <v>44896</v>
      </c>
      <c r="BJ16" s="191">
        <v>44927</v>
      </c>
      <c r="BK16" s="191">
        <v>44958</v>
      </c>
      <c r="BL16" s="191">
        <v>44986</v>
      </c>
      <c r="BM16" s="191">
        <v>45017</v>
      </c>
      <c r="BN16" s="191">
        <v>45047</v>
      </c>
      <c r="BO16" s="191">
        <v>45078</v>
      </c>
    </row>
    <row r="17" spans="1:67" x14ac:dyDescent="0.25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</row>
    <row r="18" spans="1:67" x14ac:dyDescent="0.25">
      <c r="A18" s="189" t="s">
        <v>227</v>
      </c>
      <c r="B18" s="192">
        <v>51.102941176470587</v>
      </c>
      <c r="C18" s="192">
        <v>47.579408543263966</v>
      </c>
      <c r="D18" s="192">
        <v>46.681539319576132</v>
      </c>
      <c r="E18" s="192">
        <v>45.466393595233662</v>
      </c>
      <c r="F18" s="192">
        <v>44.077597463159861</v>
      </c>
      <c r="G18" s="192">
        <v>46.347965167940288</v>
      </c>
      <c r="H18" s="192">
        <v>44.635976475359968</v>
      </c>
      <c r="I18" s="192">
        <v>46.524958203964651</v>
      </c>
      <c r="J18" s="192">
        <v>50.770416024653315</v>
      </c>
      <c r="K18" s="192">
        <v>50.023266635644482</v>
      </c>
      <c r="L18" s="192">
        <v>47.322187588551998</v>
      </c>
      <c r="M18" s="192">
        <v>44.13001912045889</v>
      </c>
      <c r="N18" s="192">
        <v>48.917954815695602</v>
      </c>
      <c r="O18" s="192">
        <v>42.769291807181112</v>
      </c>
      <c r="P18" s="192">
        <v>41.256004269702899</v>
      </c>
      <c r="Q18" s="192">
        <v>40.180786954980505</v>
      </c>
      <c r="R18" s="192">
        <v>43.397968605724841</v>
      </c>
      <c r="S18" s="192">
        <v>40.96941719561454</v>
      </c>
      <c r="T18" s="192">
        <v>43.223519599666389</v>
      </c>
      <c r="U18" s="192">
        <v>38.834951456310677</v>
      </c>
      <c r="V18" s="192">
        <v>40.659008464328899</v>
      </c>
      <c r="W18" s="192">
        <v>41.463913310161523</v>
      </c>
      <c r="X18" s="192">
        <v>41.624493927125506</v>
      </c>
      <c r="Y18" s="192">
        <f t="shared" ref="Y18:AA25" si="0">Y7/Y$6*100</f>
        <v>37.480012791813238</v>
      </c>
      <c r="Z18" s="192">
        <f t="shared" si="0"/>
        <v>40.426024542718217</v>
      </c>
      <c r="AA18" s="192">
        <f t="shared" si="0"/>
        <v>38.289885297184568</v>
      </c>
      <c r="AB18" s="192">
        <f>AB7/AB$6*100</f>
        <v>36.240171551107935</v>
      </c>
      <c r="AC18" s="193">
        <v>33.892616271972656</v>
      </c>
      <c r="AD18" s="193">
        <v>37.948043823242188</v>
      </c>
      <c r="AE18" s="193">
        <v>38.403614044189453</v>
      </c>
      <c r="AF18" s="193">
        <v>37.956073760986328</v>
      </c>
      <c r="AG18" s="193">
        <v>35.821300506591797</v>
      </c>
      <c r="AH18" s="193">
        <v>34.299041748046875</v>
      </c>
      <c r="AI18" s="193">
        <v>38.140705108642578</v>
      </c>
      <c r="AJ18" s="193">
        <v>37.158615112304688</v>
      </c>
      <c r="AK18" s="193">
        <v>28.405364990234375</v>
      </c>
      <c r="AL18" s="193">
        <v>34.587669372558594</v>
      </c>
      <c r="AM18" s="193">
        <v>30.090860366821289</v>
      </c>
      <c r="AN18" s="193">
        <v>27.098852157592773</v>
      </c>
      <c r="AO18" s="193">
        <v>27.963947296142578</v>
      </c>
      <c r="AP18" s="193">
        <v>25.911231994628906</v>
      </c>
      <c r="AQ18" s="193">
        <v>22.366361618041992</v>
      </c>
      <c r="AR18" s="193">
        <v>21.937751770019531</v>
      </c>
      <c r="AS18" s="193">
        <v>19.484241485595703</v>
      </c>
      <c r="AT18" s="193">
        <v>22.761194229125977</v>
      </c>
      <c r="AU18" s="193">
        <v>21.239837646484375</v>
      </c>
      <c r="AV18" s="193">
        <v>24.425558090209961</v>
      </c>
      <c r="AW18" s="193">
        <v>21.008663177490234</v>
      </c>
      <c r="AX18" s="193">
        <v>25.242424011230469</v>
      </c>
      <c r="AY18" s="193">
        <v>24.04960823059082</v>
      </c>
      <c r="AZ18" s="193">
        <v>21.83033561706543</v>
      </c>
      <c r="BA18" s="193">
        <v>22.777610778808594</v>
      </c>
      <c r="BB18" s="193">
        <v>21.109224319458008</v>
      </c>
      <c r="BC18" s="193">
        <v>24.345403671264648</v>
      </c>
      <c r="BD18" s="193">
        <v>22.601451873779297</v>
      </c>
      <c r="BE18" s="193">
        <v>22.675201416015625</v>
      </c>
      <c r="BF18" s="193">
        <v>19.764837265014648</v>
      </c>
      <c r="BG18" s="193">
        <v>21.356420516967773</v>
      </c>
      <c r="BH18" s="193">
        <v>18.602619171142578</v>
      </c>
      <c r="BI18" s="193">
        <v>18.711952209472656</v>
      </c>
      <c r="BJ18" s="193">
        <v>21.282876968383789</v>
      </c>
      <c r="BK18" s="193">
        <v>18.697629928588867</v>
      </c>
      <c r="BL18" s="193">
        <v>16.088447570800781</v>
      </c>
      <c r="BM18" s="193">
        <v>16.738506317138672</v>
      </c>
      <c r="BN18" s="193">
        <v>13.51658344268799</v>
      </c>
      <c r="BO18" s="193">
        <v>14.49549007415771</v>
      </c>
    </row>
    <row r="19" spans="1:67" x14ac:dyDescent="0.25">
      <c r="A19" s="189" t="s">
        <v>228</v>
      </c>
      <c r="B19" s="192">
        <v>0.64338235294117652</v>
      </c>
      <c r="C19" s="192">
        <v>0.43811610076670315</v>
      </c>
      <c r="D19" s="192">
        <v>0.96672243911507716</v>
      </c>
      <c r="E19" s="192">
        <v>0.40960714950660959</v>
      </c>
      <c r="F19" s="192">
        <v>0.76478268979667974</v>
      </c>
      <c r="G19" s="192">
        <v>0.83525857472898524</v>
      </c>
      <c r="H19" s="192">
        <v>0.91259379436219834</v>
      </c>
      <c r="I19" s="192">
        <v>0.74038691187007399</v>
      </c>
      <c r="J19" s="192">
        <v>0.963020030816641</v>
      </c>
      <c r="K19" s="192">
        <v>1.1400651465798046</v>
      </c>
      <c r="L19" s="192">
        <v>1.1334655709832815</v>
      </c>
      <c r="M19" s="192">
        <v>1.1472275334608031</v>
      </c>
      <c r="N19" s="192">
        <v>0.66587395957193818</v>
      </c>
      <c r="O19" s="192">
        <v>1.428288038087681</v>
      </c>
      <c r="P19" s="192">
        <v>2.5084504536559331</v>
      </c>
      <c r="Q19" s="192">
        <v>1.7192484934420418</v>
      </c>
      <c r="R19" s="192">
        <v>1.4773776546629733</v>
      </c>
      <c r="S19" s="192">
        <v>2.5197153298711292</v>
      </c>
      <c r="T19" s="192">
        <v>1.6055045871559632</v>
      </c>
      <c r="U19" s="192">
        <v>1.6268695880346367</v>
      </c>
      <c r="V19" s="192">
        <v>2.7206771463119708</v>
      </c>
      <c r="W19" s="192">
        <v>1.3289715804538949</v>
      </c>
      <c r="X19" s="192">
        <v>1.2651821862348178</v>
      </c>
      <c r="Y19" s="192">
        <f t="shared" si="0"/>
        <v>2.9740965781899584</v>
      </c>
      <c r="Z19" s="192">
        <f t="shared" si="0"/>
        <v>2.3153507756425098</v>
      </c>
      <c r="AA19" s="192">
        <f t="shared" si="0"/>
        <v>2.3566214807090717</v>
      </c>
      <c r="AB19" s="192">
        <f t="shared" ref="AB19:AB25" si="1">AB8/AB$6*100</f>
        <v>4.3959971408148677</v>
      </c>
      <c r="AC19" s="193">
        <v>3.6912751197814941</v>
      </c>
      <c r="AD19" s="193">
        <v>3.6172311305999756</v>
      </c>
      <c r="AE19" s="193">
        <v>4.5395870208740234</v>
      </c>
      <c r="AF19" s="193">
        <v>4.1749863624572754</v>
      </c>
      <c r="AG19" s="193">
        <v>6.1836013793945313</v>
      </c>
      <c r="AH19" s="193">
        <v>7.9302725791931152</v>
      </c>
      <c r="AI19" s="193">
        <v>6.1306533813476563</v>
      </c>
      <c r="AJ19" s="193">
        <v>6.9590334892272949</v>
      </c>
      <c r="AK19" s="193">
        <v>14.39642333984375</v>
      </c>
      <c r="AL19" s="193">
        <v>5.310915470123291</v>
      </c>
      <c r="AM19" s="193">
        <v>7.9903793334960938</v>
      </c>
      <c r="AN19" s="193">
        <v>10.750956535339355</v>
      </c>
      <c r="AO19" s="193">
        <v>6.9563207626342773</v>
      </c>
      <c r="AP19" s="193">
        <v>7.2402677536010742</v>
      </c>
      <c r="AQ19" s="193">
        <v>9.9753971099853516</v>
      </c>
      <c r="AR19" s="193">
        <v>7.7058234214782715</v>
      </c>
      <c r="AS19" s="193">
        <v>10.565902709960938</v>
      </c>
      <c r="AT19" s="193">
        <v>14.21302604675293</v>
      </c>
      <c r="AU19" s="193">
        <v>12.906503677368164</v>
      </c>
      <c r="AV19" s="193">
        <v>15.203022003173828</v>
      </c>
      <c r="AW19" s="193">
        <v>21.441831588745117</v>
      </c>
      <c r="AX19" s="193">
        <v>12.151515007019043</v>
      </c>
      <c r="AY19" s="193">
        <v>13.399838447570801</v>
      </c>
      <c r="AZ19" s="193">
        <v>16.528354644775391</v>
      </c>
      <c r="BA19" s="193">
        <v>14.366955757141113</v>
      </c>
      <c r="BB19" s="193">
        <v>17.940011978149414</v>
      </c>
      <c r="BC19" s="193">
        <v>13.370473861694336</v>
      </c>
      <c r="BD19" s="193">
        <v>11.636656761169434</v>
      </c>
      <c r="BE19" s="193">
        <v>11.792452812194824</v>
      </c>
      <c r="BF19" s="193">
        <v>16.713325500488281</v>
      </c>
      <c r="BG19" s="193">
        <v>15.295815467834473</v>
      </c>
      <c r="BH19" s="193">
        <v>19.475982666015625</v>
      </c>
      <c r="BI19" s="193">
        <v>19.320730209350586</v>
      </c>
      <c r="BJ19" s="193">
        <v>18.089103698730469</v>
      </c>
      <c r="BK19" s="193">
        <v>19.032798767089844</v>
      </c>
      <c r="BL19" s="193">
        <v>19.900876998901367</v>
      </c>
      <c r="BM19" s="193">
        <v>18.318965911865234</v>
      </c>
      <c r="BN19" s="193">
        <v>20.695138931274411</v>
      </c>
      <c r="BO19" s="193">
        <v>22.97042083740234</v>
      </c>
    </row>
    <row r="20" spans="1:67" x14ac:dyDescent="0.25">
      <c r="A20" s="189" t="s">
        <v>229</v>
      </c>
      <c r="B20" s="192">
        <v>45.266544117647058</v>
      </c>
      <c r="C20" s="192">
        <v>49.266155531215773</v>
      </c>
      <c r="D20" s="192">
        <v>49.340026027142592</v>
      </c>
      <c r="E20" s="192">
        <v>51.070564140755913</v>
      </c>
      <c r="F20" s="192">
        <v>52.378287632904311</v>
      </c>
      <c r="G20" s="192">
        <v>49.191398613826195</v>
      </c>
      <c r="H20" s="192">
        <v>50.719935104441291</v>
      </c>
      <c r="I20" s="192">
        <v>48.913303080964894</v>
      </c>
      <c r="J20" s="192">
        <v>44.684129429892138</v>
      </c>
      <c r="K20" s="192">
        <v>45.230339692880406</v>
      </c>
      <c r="L20" s="192">
        <v>47.095494474355341</v>
      </c>
      <c r="M20" s="192">
        <v>49.866156787762904</v>
      </c>
      <c r="N20" s="192">
        <v>45.422116527942926</v>
      </c>
      <c r="O20" s="192">
        <v>52.211862725649674</v>
      </c>
      <c r="P20" s="192">
        <v>51.805728518057286</v>
      </c>
      <c r="Q20" s="192">
        <v>53.580290677064873</v>
      </c>
      <c r="R20" s="192">
        <v>50.064635272391506</v>
      </c>
      <c r="S20" s="192">
        <v>51.509905751105983</v>
      </c>
      <c r="T20" s="192">
        <v>49.624687239366139</v>
      </c>
      <c r="U20" s="192">
        <v>53.529257412752557</v>
      </c>
      <c r="V20" s="192">
        <v>49.032648125755742</v>
      </c>
      <c r="W20" s="192">
        <v>48.78347986096913</v>
      </c>
      <c r="X20" s="192">
        <v>48.886639676113361</v>
      </c>
      <c r="Y20" s="192">
        <f t="shared" si="0"/>
        <v>51.519027822193799</v>
      </c>
      <c r="Z20" s="192">
        <f t="shared" si="0"/>
        <v>46.168094466311651</v>
      </c>
      <c r="AA20" s="192">
        <f t="shared" si="0"/>
        <v>49.343065693430653</v>
      </c>
      <c r="AB20" s="192">
        <f t="shared" si="1"/>
        <v>46.783416726233021</v>
      </c>
      <c r="AC20" s="193">
        <v>47.734897613525391</v>
      </c>
      <c r="AD20" s="193">
        <v>45.905952453613281</v>
      </c>
      <c r="AE20" s="193">
        <v>46.471599578857422</v>
      </c>
      <c r="AF20" s="193">
        <v>45.507350921630859</v>
      </c>
      <c r="AG20" s="193">
        <v>43.830020904541016</v>
      </c>
      <c r="AH20" s="193">
        <v>42.794010162353516</v>
      </c>
      <c r="AI20" s="193">
        <v>36.532661437988281</v>
      </c>
      <c r="AJ20" s="193">
        <v>35.215335845947266</v>
      </c>
      <c r="AK20" s="193">
        <v>34.008941650390625</v>
      </c>
      <c r="AL20" s="193">
        <v>36.669334411621094</v>
      </c>
      <c r="AM20" s="193">
        <v>38.989845275878906</v>
      </c>
      <c r="AN20" s="193">
        <v>36.6217041015625</v>
      </c>
      <c r="AO20" s="193">
        <v>39.704181671142578</v>
      </c>
      <c r="AP20" s="193">
        <v>40.391769409179688</v>
      </c>
      <c r="AQ20" s="193">
        <v>41.579063415527344</v>
      </c>
      <c r="AR20" s="193">
        <v>41.2901611328125</v>
      </c>
      <c r="AS20" s="193">
        <v>37.679084777832031</v>
      </c>
      <c r="AT20" s="193">
        <v>33.548168182373047</v>
      </c>
      <c r="AU20" s="193">
        <v>35.941734313964844</v>
      </c>
      <c r="AV20" s="193">
        <v>35.757003784179688</v>
      </c>
      <c r="AW20" s="193">
        <v>33.972770690917969</v>
      </c>
      <c r="AX20" s="193">
        <v>35.93939208984375</v>
      </c>
      <c r="AY20" s="193">
        <v>35.831760406494141</v>
      </c>
      <c r="AZ20" s="193">
        <v>33.886585235595703</v>
      </c>
      <c r="BA20" s="193">
        <v>36.426219940185547</v>
      </c>
      <c r="BB20" s="193">
        <v>36.304470062255859</v>
      </c>
      <c r="BC20" s="193">
        <v>35.821727752685547</v>
      </c>
      <c r="BD20" s="193">
        <v>36.199947357177734</v>
      </c>
      <c r="BE20" s="193">
        <v>36.388141632080078</v>
      </c>
      <c r="BF20" s="193">
        <v>31.634939193725586</v>
      </c>
      <c r="BG20" s="193">
        <v>32.352092742919922</v>
      </c>
      <c r="BH20" s="193">
        <v>30.218339920043945</v>
      </c>
      <c r="BI20" s="193">
        <v>34.347965240478516</v>
      </c>
      <c r="BJ20" s="193">
        <v>33.467525482177734</v>
      </c>
      <c r="BK20" s="193">
        <v>34.426620483398438</v>
      </c>
      <c r="BL20" s="193">
        <v>34.235607147216797</v>
      </c>
      <c r="BM20" s="193">
        <v>38.146553039550781</v>
      </c>
      <c r="BN20" s="193">
        <v>38.028167724609382</v>
      </c>
      <c r="BO20" s="193">
        <v>34.235366821289063</v>
      </c>
    </row>
    <row r="21" spans="1:67" ht="18" x14ac:dyDescent="0.25">
      <c r="A21" s="189" t="s">
        <v>230</v>
      </c>
      <c r="B21" s="192">
        <v>6.893382352941177E-2</v>
      </c>
      <c r="C21" s="192">
        <v>2.1905805038335158E-2</v>
      </c>
      <c r="D21" s="192">
        <v>5.5772448410485218E-2</v>
      </c>
      <c r="E21" s="192">
        <v>5.5855520387264941E-2</v>
      </c>
      <c r="F21" s="192">
        <v>0.14922589069203507</v>
      </c>
      <c r="G21" s="192">
        <v>0.14217167229429536</v>
      </c>
      <c r="H21" s="192">
        <v>0.16223889677550193</v>
      </c>
      <c r="I21" s="192">
        <v>0.40601862909004061</v>
      </c>
      <c r="J21" s="192">
        <v>0.26964560862865949</v>
      </c>
      <c r="K21" s="192">
        <v>0.48859934853420195</v>
      </c>
      <c r="L21" s="192">
        <v>1.1334655709832815</v>
      </c>
      <c r="M21" s="192">
        <v>0.95602294455066916</v>
      </c>
      <c r="N21" s="192">
        <v>1.0463733650416172</v>
      </c>
      <c r="O21" s="192">
        <v>0.73398135290616939</v>
      </c>
      <c r="P21" s="192">
        <v>1.1207970112079702</v>
      </c>
      <c r="Q21" s="192">
        <v>1.0102800425381071</v>
      </c>
      <c r="R21" s="192">
        <v>0.97876269621421974</v>
      </c>
      <c r="S21" s="192">
        <v>1.4233506443546835</v>
      </c>
      <c r="T21" s="192">
        <v>1.8765638031693077</v>
      </c>
      <c r="U21" s="192">
        <v>1.6268695880346367</v>
      </c>
      <c r="V21" s="192">
        <v>1.9951632406287787</v>
      </c>
      <c r="W21" s="192">
        <v>2.4330402780617462</v>
      </c>
      <c r="X21" s="192">
        <v>2.2520242914979756</v>
      </c>
      <c r="Y21" s="192">
        <f t="shared" si="0"/>
        <v>1.6629357211384712</v>
      </c>
      <c r="Z21" s="192">
        <f t="shared" si="0"/>
        <v>2.4542718221810604</v>
      </c>
      <c r="AA21" s="192">
        <f t="shared" si="0"/>
        <v>2.002085505735141</v>
      </c>
      <c r="AB21" s="192">
        <f t="shared" si="1"/>
        <v>2.9664045746962118</v>
      </c>
      <c r="AC21" s="193">
        <v>3.1879193782806396</v>
      </c>
      <c r="AD21" s="193">
        <v>2.795133113861084</v>
      </c>
      <c r="AE21" s="193">
        <v>2.302065372467041</v>
      </c>
      <c r="AF21" s="193">
        <v>2.632056713104248</v>
      </c>
      <c r="AG21" s="193">
        <v>2.560610294342041</v>
      </c>
      <c r="AH21" s="193">
        <v>2.2096734046936035</v>
      </c>
      <c r="AI21" s="193">
        <v>2.8894472122192383</v>
      </c>
      <c r="AJ21" s="193">
        <v>3.4401259422302246</v>
      </c>
      <c r="AK21" s="193">
        <v>3.3979134559631348</v>
      </c>
      <c r="AL21" s="193">
        <v>4.8572192192077637</v>
      </c>
      <c r="AM21" s="193">
        <v>5.3714590072631836</v>
      </c>
      <c r="AN21" s="193">
        <v>5.2546811103820801</v>
      </c>
      <c r="AO21" s="193">
        <v>6.0318927764892578</v>
      </c>
      <c r="AP21" s="193">
        <v>6.5212001800537109</v>
      </c>
      <c r="AQ21" s="193">
        <v>6.754641056060791</v>
      </c>
      <c r="AR21" s="193">
        <v>6.927711009979248</v>
      </c>
      <c r="AS21" s="193">
        <v>7.0558738708496094</v>
      </c>
      <c r="AT21" s="193">
        <v>7.8697423934936523</v>
      </c>
      <c r="AU21" s="193">
        <v>6.0975608825683594</v>
      </c>
      <c r="AV21" s="193">
        <v>6.6414856910705566</v>
      </c>
      <c r="AW21" s="193">
        <v>5.8787126541137695</v>
      </c>
      <c r="AX21" s="193">
        <v>5.4242424964904785</v>
      </c>
      <c r="AY21" s="193">
        <v>5.9315180778503418</v>
      </c>
      <c r="AZ21" s="193">
        <v>6.5698480606079102</v>
      </c>
      <c r="BA21" s="193">
        <v>6.4351992607116699</v>
      </c>
      <c r="BB21" s="193">
        <v>5.3197507858276367</v>
      </c>
      <c r="BC21" s="193">
        <v>5.9331474304199219</v>
      </c>
      <c r="BD21" s="193">
        <v>8.3848428726196289</v>
      </c>
      <c r="BE21" s="193">
        <v>6.7722373008728027</v>
      </c>
      <c r="BF21" s="193">
        <v>5.7110862731933594</v>
      </c>
      <c r="BG21" s="193">
        <v>6.5512266159057617</v>
      </c>
      <c r="BH21" s="193">
        <v>7.3653564453125</v>
      </c>
      <c r="BI21" s="193">
        <v>6.2479972839355469</v>
      </c>
      <c r="BJ21" s="193">
        <v>6.1996779441833496</v>
      </c>
      <c r="BK21" s="193">
        <v>5.3866410255432129</v>
      </c>
      <c r="BL21" s="193">
        <v>5.8711400032043457</v>
      </c>
      <c r="BM21" s="193">
        <v>4.8132185935974121</v>
      </c>
      <c r="BN21" s="193">
        <v>5.0204453468322754</v>
      </c>
      <c r="BO21" s="193">
        <v>4.5940842628479004</v>
      </c>
    </row>
    <row r="22" spans="1:67" ht="18" x14ac:dyDescent="0.25">
      <c r="A22" s="189" t="s">
        <v>231</v>
      </c>
      <c r="B22" s="192">
        <v>0</v>
      </c>
      <c r="C22" s="192">
        <v>2.1905805038335158E-2</v>
      </c>
      <c r="D22" s="192">
        <v>5.5772448410485218E-2</v>
      </c>
      <c r="E22" s="192">
        <v>1.8618506795754979E-2</v>
      </c>
      <c r="F22" s="192">
        <v>0</v>
      </c>
      <c r="G22" s="192">
        <v>1.7771459036786921E-2</v>
      </c>
      <c r="H22" s="192">
        <v>2.0279862096937742E-2</v>
      </c>
      <c r="I22" s="192">
        <v>2.388344877000239E-2</v>
      </c>
      <c r="J22" s="192">
        <v>0</v>
      </c>
      <c r="K22" s="192">
        <v>2.3266635644485806E-2</v>
      </c>
      <c r="L22" s="192">
        <v>0</v>
      </c>
      <c r="M22" s="192">
        <v>3.8240917782026769E-2</v>
      </c>
      <c r="N22" s="192">
        <v>0</v>
      </c>
      <c r="O22" s="192">
        <v>3.9674667724657803E-2</v>
      </c>
      <c r="P22" s="192">
        <v>0</v>
      </c>
      <c r="Q22" s="192">
        <v>0</v>
      </c>
      <c r="R22" s="192">
        <v>1.8467220683287166E-2</v>
      </c>
      <c r="S22" s="192">
        <v>5.770340450086555E-2</v>
      </c>
      <c r="T22" s="192">
        <v>0.12510425354462051</v>
      </c>
      <c r="U22" s="192">
        <v>0.39359748097612174</v>
      </c>
      <c r="V22" s="192">
        <v>0.27206771463119711</v>
      </c>
      <c r="W22" s="192">
        <v>0.24534859946841137</v>
      </c>
      <c r="X22" s="192">
        <v>0.40485829959514169</v>
      </c>
      <c r="Y22" s="192">
        <f t="shared" si="0"/>
        <v>0.1598976654940838</v>
      </c>
      <c r="Z22" s="192">
        <f t="shared" si="0"/>
        <v>0.55568418615420234</v>
      </c>
      <c r="AA22" s="192">
        <f t="shared" si="0"/>
        <v>0.33368091762252344</v>
      </c>
      <c r="AB22" s="192">
        <f t="shared" si="1"/>
        <v>0.46461758398856323</v>
      </c>
      <c r="AC22" s="193">
        <v>8.3892621099948883E-2</v>
      </c>
      <c r="AD22" s="193">
        <v>0.8220980167388916</v>
      </c>
      <c r="AE22" s="193">
        <v>0.17211703956127167</v>
      </c>
      <c r="AF22" s="193">
        <v>0.43565076589584351</v>
      </c>
      <c r="AG22" s="193">
        <v>0.46308907866477966</v>
      </c>
      <c r="AH22" s="193">
        <v>0.54014241695404053</v>
      </c>
      <c r="AI22" s="193">
        <v>0.75376886129379272</v>
      </c>
      <c r="AJ22" s="193">
        <v>1.1029411554336548</v>
      </c>
      <c r="AK22" s="193">
        <v>2.921013355255127</v>
      </c>
      <c r="AL22" s="193">
        <v>1.7614091634750366</v>
      </c>
      <c r="AM22" s="193">
        <v>1.3361839056015015</v>
      </c>
      <c r="AN22" s="193">
        <v>2.1139521598815918</v>
      </c>
      <c r="AO22" s="193">
        <v>1.1093136072158813</v>
      </c>
      <c r="AP22" s="193">
        <v>0.99181753396987915</v>
      </c>
      <c r="AQ22" s="193">
        <v>1.1854171752929688</v>
      </c>
      <c r="AR22" s="193">
        <v>1.0542168617248535</v>
      </c>
      <c r="AS22" s="193">
        <v>1.0028653144836426</v>
      </c>
      <c r="AT22" s="193">
        <v>1.8317503929138184</v>
      </c>
      <c r="AU22" s="193">
        <v>1.727642297744751</v>
      </c>
      <c r="AV22" s="193">
        <v>1.731192946434021</v>
      </c>
      <c r="AW22" s="193">
        <v>0.83539605140686035</v>
      </c>
      <c r="AX22" s="193">
        <v>1.3333333730697632</v>
      </c>
      <c r="AY22" s="193">
        <v>0.59315180778503418</v>
      </c>
      <c r="AZ22" s="193">
        <v>0.99124020338058472</v>
      </c>
      <c r="BA22" s="193">
        <v>1.2571086883544922</v>
      </c>
      <c r="BB22" s="193">
        <v>0.53763443231582642</v>
      </c>
      <c r="BC22" s="193">
        <v>1.3370473384857178</v>
      </c>
      <c r="BD22" s="193">
        <v>1.5049717426300049</v>
      </c>
      <c r="BE22" s="193">
        <v>0.97708892822265625</v>
      </c>
      <c r="BF22" s="193">
        <v>1.0078387260437012</v>
      </c>
      <c r="BG22" s="193">
        <v>1.0101009607315063</v>
      </c>
      <c r="BH22" s="193">
        <v>0.37845706939697266</v>
      </c>
      <c r="BI22" s="193">
        <v>0.73694330453872681</v>
      </c>
      <c r="BJ22" s="193">
        <v>0.45625334978103638</v>
      </c>
      <c r="BK22" s="193">
        <v>0.43093129992485046</v>
      </c>
      <c r="BL22" s="193">
        <v>0.47655355930328369</v>
      </c>
      <c r="BM22" s="193">
        <v>0.5986589789390564</v>
      </c>
      <c r="BN22" s="193">
        <v>0.2953203022480011</v>
      </c>
      <c r="BO22" s="193">
        <v>0.31466332077980042</v>
      </c>
    </row>
    <row r="23" spans="1:67" ht="18" x14ac:dyDescent="0.25">
      <c r="A23" s="189" t="s">
        <v>232</v>
      </c>
      <c r="B23" s="192">
        <v>1.3556985294117647</v>
      </c>
      <c r="C23" s="192">
        <v>1.4676889375684556</v>
      </c>
      <c r="D23" s="192">
        <v>1.8404907975460123</v>
      </c>
      <c r="E23" s="192">
        <v>1.6011915844349283</v>
      </c>
      <c r="F23" s="192">
        <v>1.5855250886028727</v>
      </c>
      <c r="G23" s="192">
        <v>1.9370890350097743</v>
      </c>
      <c r="H23" s="192">
        <v>2.1293855201784626</v>
      </c>
      <c r="I23" s="192">
        <v>1.7673752089801766</v>
      </c>
      <c r="J23" s="192">
        <v>1.6563944530046224</v>
      </c>
      <c r="K23" s="192">
        <v>1.7217310376919497</v>
      </c>
      <c r="L23" s="192">
        <v>1.9835647492207424</v>
      </c>
      <c r="M23" s="192">
        <v>2.676864244741874</v>
      </c>
      <c r="N23" s="192">
        <v>2.4256837098692032</v>
      </c>
      <c r="O23" s="192">
        <v>1.6266613767109701</v>
      </c>
      <c r="P23" s="192">
        <v>2.152641878669276</v>
      </c>
      <c r="Q23" s="192">
        <v>2.4636653668911732</v>
      </c>
      <c r="R23" s="192">
        <v>2.7146814404432131</v>
      </c>
      <c r="S23" s="192">
        <v>2.5197153298711292</v>
      </c>
      <c r="T23" s="192">
        <v>2.9399499582985822</v>
      </c>
      <c r="U23" s="192">
        <v>2.8601416950931515</v>
      </c>
      <c r="V23" s="192">
        <v>3.234582829504232</v>
      </c>
      <c r="W23" s="192">
        <v>3.2508689429564508</v>
      </c>
      <c r="X23" s="192">
        <v>2.6315789473684212</v>
      </c>
      <c r="Y23" s="192">
        <f t="shared" si="0"/>
        <v>3.1020147105852254</v>
      </c>
      <c r="Z23" s="192">
        <f t="shared" si="0"/>
        <v>3.8203287798101413</v>
      </c>
      <c r="AA23" s="192">
        <f t="shared" si="0"/>
        <v>4.6089676746611055</v>
      </c>
      <c r="AB23" s="192">
        <f t="shared" si="1"/>
        <v>6.5046461758398859</v>
      </c>
      <c r="AC23" s="193">
        <v>8.6409397125244141</v>
      </c>
      <c r="AD23" s="193">
        <v>5.2285432815551758</v>
      </c>
      <c r="AE23" s="193">
        <v>4.432013988494873</v>
      </c>
      <c r="AF23" s="193">
        <v>4.8284626007080078</v>
      </c>
      <c r="AG23" s="193">
        <v>6.1563606262207031</v>
      </c>
      <c r="AH23" s="193">
        <v>6.8254356384277344</v>
      </c>
      <c r="AI23" s="193">
        <v>8.3417081832885742</v>
      </c>
      <c r="AJ23" s="193">
        <v>6.775209903717041</v>
      </c>
      <c r="AK23" s="193">
        <v>5.901639461517334</v>
      </c>
      <c r="AL23" s="193">
        <v>7.0456366539001465</v>
      </c>
      <c r="AM23" s="193">
        <v>9.3800106048583984</v>
      </c>
      <c r="AN23" s="193">
        <v>10.22750186920166</v>
      </c>
      <c r="AO23" s="193">
        <v>9.9838228225708008</v>
      </c>
      <c r="AP23" s="193">
        <v>10.934787750244141</v>
      </c>
      <c r="AQ23" s="193">
        <v>10.221426963806152</v>
      </c>
      <c r="AR23" s="193">
        <v>11.797188758850098</v>
      </c>
      <c r="AS23" s="193">
        <v>11.855300903320313</v>
      </c>
      <c r="AT23" s="193">
        <v>11.363636016845703</v>
      </c>
      <c r="AU23" s="193">
        <v>11.382113456726074</v>
      </c>
      <c r="AV23" s="193">
        <v>8.5615358352661133</v>
      </c>
      <c r="AW23" s="193">
        <v>8.3849010467529297</v>
      </c>
      <c r="AX23" s="193">
        <v>11.848484992980957</v>
      </c>
      <c r="AY23" s="193">
        <v>12.213534355163574</v>
      </c>
      <c r="AZ23" s="193">
        <v>11.018902778625488</v>
      </c>
      <c r="BA23" s="193">
        <v>10.146662712097168</v>
      </c>
      <c r="BB23" s="193">
        <v>10.554612159729004</v>
      </c>
      <c r="BC23" s="193">
        <v>12.033426284790039</v>
      </c>
      <c r="BD23" s="193">
        <v>11.851653099060059</v>
      </c>
      <c r="BE23" s="193">
        <v>14.925875663757324</v>
      </c>
      <c r="BF23" s="193">
        <v>15.985442161560059</v>
      </c>
      <c r="BG23" s="193">
        <v>15.699855804443359</v>
      </c>
      <c r="BH23" s="193">
        <v>14.585152626037598</v>
      </c>
      <c r="BI23" s="193">
        <v>11.855175018310547</v>
      </c>
      <c r="BJ23" s="193">
        <v>12.157810211181641</v>
      </c>
      <c r="BK23" s="193">
        <v>13.526453971862793</v>
      </c>
      <c r="BL23" s="193">
        <v>14.010674476623535</v>
      </c>
      <c r="BM23" s="193">
        <v>12.332375526428223</v>
      </c>
      <c r="BN23" s="193">
        <v>13.19854640960693</v>
      </c>
      <c r="BO23" s="193">
        <v>12.77533054351807</v>
      </c>
    </row>
    <row r="24" spans="1:67" ht="18" x14ac:dyDescent="0.25">
      <c r="A24" s="189" t="s">
        <v>233</v>
      </c>
      <c r="B24" s="192">
        <v>1.5625</v>
      </c>
      <c r="C24" s="192">
        <v>1.1391018619934283</v>
      </c>
      <c r="D24" s="192">
        <v>1.0410857036623908</v>
      </c>
      <c r="E24" s="192">
        <v>1.3591509960901136</v>
      </c>
      <c r="F24" s="192">
        <v>1.0259279985077412</v>
      </c>
      <c r="G24" s="192">
        <v>1.4928025590901013</v>
      </c>
      <c r="H24" s="192">
        <v>1.4195903467856419</v>
      </c>
      <c r="I24" s="192">
        <v>1.5763076188201577</v>
      </c>
      <c r="J24" s="192">
        <v>1.6563944530046224</v>
      </c>
      <c r="K24" s="192">
        <v>1.3727315030246627</v>
      </c>
      <c r="L24" s="192">
        <v>1.3318220459053556</v>
      </c>
      <c r="M24" s="192">
        <v>1.1472275334608031</v>
      </c>
      <c r="N24" s="192">
        <v>1.5219976218787159</v>
      </c>
      <c r="O24" s="192">
        <v>1.1902400317397341</v>
      </c>
      <c r="P24" s="192">
        <v>1.1563778687066357</v>
      </c>
      <c r="Q24" s="192">
        <v>1.0280042538107055</v>
      </c>
      <c r="R24" s="192">
        <v>1.3481071098799631</v>
      </c>
      <c r="S24" s="192">
        <v>0.96172340834775916</v>
      </c>
      <c r="T24" s="192">
        <v>0.60467055879899911</v>
      </c>
      <c r="U24" s="192">
        <v>1.1020729467331409</v>
      </c>
      <c r="V24" s="192">
        <v>2.0858524788391777</v>
      </c>
      <c r="W24" s="192">
        <v>2.4943774279288489</v>
      </c>
      <c r="X24" s="192">
        <v>2.9099190283400809</v>
      </c>
      <c r="Y24" s="192">
        <f t="shared" si="0"/>
        <v>3.1020147105852254</v>
      </c>
      <c r="Z24" s="192">
        <f t="shared" si="0"/>
        <v>4.2602454271822179</v>
      </c>
      <c r="AA24" s="192">
        <f t="shared" si="0"/>
        <v>3.0239833159541192</v>
      </c>
      <c r="AB24" s="192">
        <f t="shared" si="1"/>
        <v>2.5732666190135811</v>
      </c>
      <c r="AC24" s="193">
        <v>2.6845638751983643</v>
      </c>
      <c r="AD24" s="193">
        <v>3.6501150131225586</v>
      </c>
      <c r="AE24" s="193">
        <v>3.657487154006958</v>
      </c>
      <c r="AF24" s="193">
        <v>4.447268009185791</v>
      </c>
      <c r="AG24" s="193">
        <v>4.9032959938049316</v>
      </c>
      <c r="AH24" s="193">
        <v>5.4014239311218262</v>
      </c>
      <c r="AI24" s="193">
        <v>7.1608037948608398</v>
      </c>
      <c r="AJ24" s="193">
        <v>9.2699575424194336</v>
      </c>
      <c r="AK24" s="193">
        <v>10.968703269958496</v>
      </c>
      <c r="AL24" s="193">
        <v>9.6610622406005859</v>
      </c>
      <c r="AM24" s="193">
        <v>6.814537525177002</v>
      </c>
      <c r="AN24" s="193">
        <v>7.9323534965515137</v>
      </c>
      <c r="AO24" s="193">
        <v>8.2505197525024414</v>
      </c>
      <c r="AP24" s="193">
        <v>7.984130859375</v>
      </c>
      <c r="AQ24" s="193">
        <v>7.8282265663146973</v>
      </c>
      <c r="AR24" s="193">
        <v>9.0863456726074219</v>
      </c>
      <c r="AS24" s="193">
        <v>12.320917129516602</v>
      </c>
      <c r="AT24" s="193">
        <v>8.3785619735717773</v>
      </c>
      <c r="AU24" s="193">
        <v>10.704607009887695</v>
      </c>
      <c r="AV24" s="193">
        <v>7.6487250328063965</v>
      </c>
      <c r="AW24" s="193">
        <v>8.4158420562744141</v>
      </c>
      <c r="AX24" s="193">
        <v>8</v>
      </c>
      <c r="AY24" s="193">
        <v>7.9266648292541504</v>
      </c>
      <c r="AZ24" s="193">
        <v>9.1286306381225586</v>
      </c>
      <c r="BA24" s="193">
        <v>8.5603113174438477</v>
      </c>
      <c r="BB24" s="193">
        <v>8.2342958450317383</v>
      </c>
      <c r="BC24" s="193">
        <v>6.9916434288024902</v>
      </c>
      <c r="BD24" s="193">
        <v>7.7398548126220703</v>
      </c>
      <c r="BE24" s="193">
        <v>6.4690027236938477</v>
      </c>
      <c r="BF24" s="193">
        <v>9.0425529479980469</v>
      </c>
      <c r="BG24" s="193">
        <v>7.5036072731018066</v>
      </c>
      <c r="BH24" s="193">
        <v>9.2576417922973633</v>
      </c>
      <c r="BI24" s="193">
        <v>8.7792377471923828</v>
      </c>
      <c r="BJ24" s="193">
        <v>8.3467521667480469</v>
      </c>
      <c r="BK24" s="193">
        <v>8.4510412216186523</v>
      </c>
      <c r="BL24" s="193">
        <v>9.3213872909545898</v>
      </c>
      <c r="BM24" s="193">
        <v>9.0277776718139648</v>
      </c>
      <c r="BN24" s="193">
        <v>9.1776466369628906</v>
      </c>
      <c r="BO24" s="193">
        <v>10.467799186706539</v>
      </c>
    </row>
    <row r="25" spans="1:67" ht="18" x14ac:dyDescent="0.25">
      <c r="A25" s="189" t="s">
        <v>234</v>
      </c>
      <c r="B25" s="192">
        <v>0</v>
      </c>
      <c r="C25" s="192">
        <v>6.5717415115005479E-2</v>
      </c>
      <c r="D25" s="192">
        <v>1.8590816136828406E-2</v>
      </c>
      <c r="E25" s="192">
        <v>1.8618506795754979E-2</v>
      </c>
      <c r="F25" s="192">
        <v>1.8653236336504384E-2</v>
      </c>
      <c r="G25" s="192">
        <v>3.5542918073573841E-2</v>
      </c>
      <c r="H25" s="192">
        <v>0</v>
      </c>
      <c r="I25" s="192">
        <v>4.776689754000478E-2</v>
      </c>
      <c r="J25" s="192">
        <v>0</v>
      </c>
      <c r="K25" s="192">
        <v>0</v>
      </c>
      <c r="L25" s="192">
        <v>0</v>
      </c>
      <c r="M25" s="192">
        <v>3.8240917782026769E-2</v>
      </c>
      <c r="N25" s="192">
        <v>0</v>
      </c>
      <c r="O25" s="192">
        <v>0</v>
      </c>
      <c r="P25" s="192">
        <v>0</v>
      </c>
      <c r="Q25" s="192">
        <v>1.7724211272598371E-2</v>
      </c>
      <c r="R25" s="192">
        <v>0</v>
      </c>
      <c r="S25" s="192">
        <v>3.8468936333910367E-2</v>
      </c>
      <c r="T25" s="192">
        <v>0</v>
      </c>
      <c r="U25" s="192">
        <v>2.6239832065074783E-2</v>
      </c>
      <c r="V25" s="192">
        <v>0</v>
      </c>
      <c r="W25" s="192">
        <v>0</v>
      </c>
      <c r="X25" s="192">
        <v>2.5303643724696356E-2</v>
      </c>
      <c r="Y25" s="192">
        <f t="shared" si="0"/>
        <v>0</v>
      </c>
      <c r="Z25" s="192">
        <f t="shared" si="0"/>
        <v>0</v>
      </c>
      <c r="AA25" s="192">
        <f t="shared" si="0"/>
        <v>4.171011470281543E-2</v>
      </c>
      <c r="AB25" s="192">
        <f t="shared" si="1"/>
        <v>7.147962830593281E-2</v>
      </c>
      <c r="AC25" s="193">
        <v>8.3892621099948883E-2</v>
      </c>
      <c r="AD25" s="193">
        <v>3.2883919775485992E-2</v>
      </c>
      <c r="AE25" s="193">
        <v>2.1514629945158958E-2</v>
      </c>
      <c r="AF25" s="193">
        <v>1.8152114003896713E-2</v>
      </c>
      <c r="AG25" s="193">
        <v>8.1721603870391846E-2</v>
      </c>
      <c r="AH25" s="193">
        <v>0</v>
      </c>
      <c r="AI25" s="193">
        <v>5.0251256674528122E-2</v>
      </c>
      <c r="AJ25" s="193">
        <v>7.878151535987854E-2</v>
      </c>
      <c r="AL25" s="193">
        <v>0.10675206780433655</v>
      </c>
      <c r="AM25" s="193">
        <v>2.6723677292466164E-2</v>
      </c>
      <c r="AN25" s="193">
        <v>0</v>
      </c>
      <c r="AO25" s="193">
        <v>0</v>
      </c>
      <c r="AP25" s="193">
        <v>2.4795437231659889E-2</v>
      </c>
      <c r="AQ25" s="193">
        <v>8.9465446770191193E-2</v>
      </c>
      <c r="AR25" s="193">
        <v>0.20080322027206421</v>
      </c>
      <c r="AS25" s="193">
        <v>3.581661731004715E-2</v>
      </c>
      <c r="AT25" s="193">
        <v>3.3921301364898682E-2</v>
      </c>
      <c r="AU25" s="193"/>
      <c r="AV25" s="193">
        <v>3.1476236879825592E-2</v>
      </c>
      <c r="AW25" s="193">
        <v>6.1881188303232193E-2</v>
      </c>
      <c r="AX25" s="193">
        <v>6.0606062412261963E-2</v>
      </c>
      <c r="AY25" s="193">
        <v>5.3922891616821289E-2</v>
      </c>
      <c r="AZ25" s="193">
        <v>4.6104196459054947E-2</v>
      </c>
      <c r="BA25" s="193">
        <v>2.9931157827377319E-2</v>
      </c>
      <c r="BC25" s="193">
        <v>0.16713091731071472</v>
      </c>
      <c r="BD25" s="193">
        <v>8.0623485147953033E-2</v>
      </c>
      <c r="BE25" s="193"/>
      <c r="BF25" s="193">
        <v>0.13997760415077209</v>
      </c>
      <c r="BG25" s="193">
        <v>0.23088023066520691</v>
      </c>
      <c r="BH25" s="193">
        <v>0.11644832789897919</v>
      </c>
      <c r="BK25" s="193">
        <v>4.7881253063678741E-2</v>
      </c>
      <c r="BL25" s="193">
        <v>9.5310710370540619E-2</v>
      </c>
      <c r="BM25" s="193">
        <v>2.3946359753608704E-2</v>
      </c>
      <c r="BN25" s="193">
        <v>6.8150840699672699E-2</v>
      </c>
      <c r="BO25" s="193">
        <v>0.14684288203716281</v>
      </c>
    </row>
    <row r="26" spans="1:67" x14ac:dyDescent="0.25"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AT26"/>
    </row>
    <row r="27" spans="1:67" x14ac:dyDescent="0.25">
      <c r="A27" s="189" t="s">
        <v>236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</row>
    <row r="28" spans="1:67" x14ac:dyDescent="0.25">
      <c r="A28" s="194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</row>
    <row r="29" spans="1:67" x14ac:dyDescent="0.25">
      <c r="A29" s="195" t="s">
        <v>237</v>
      </c>
      <c r="AH29" s="189" t="s">
        <v>270</v>
      </c>
    </row>
    <row r="30" spans="1:67" ht="6.6" customHeight="1" x14ac:dyDescent="0.25">
      <c r="A30" s="196"/>
    </row>
    <row r="31" spans="1:67" ht="18" x14ac:dyDescent="0.25">
      <c r="A31" s="197" t="s">
        <v>238</v>
      </c>
      <c r="B31" s="196"/>
      <c r="C31" s="198"/>
      <c r="D31" s="198"/>
      <c r="E31" s="198"/>
      <c r="F31" s="198"/>
    </row>
    <row r="32" spans="1:67" ht="18" x14ac:dyDescent="0.25">
      <c r="A32" s="197" t="s">
        <v>239</v>
      </c>
      <c r="B32" s="199"/>
      <c r="C32" s="193"/>
      <c r="D32" s="198"/>
      <c r="E32" s="198"/>
      <c r="F32" s="198"/>
      <c r="V32" s="193"/>
    </row>
    <row r="33" spans="1:22" ht="18" x14ac:dyDescent="0.25">
      <c r="A33" s="197" t="s">
        <v>240</v>
      </c>
      <c r="B33" s="199"/>
      <c r="C33" s="193"/>
      <c r="D33" s="198"/>
      <c r="E33" s="198"/>
      <c r="F33" s="198"/>
      <c r="V33" s="193"/>
    </row>
    <row r="34" spans="1:22" x14ac:dyDescent="0.25">
      <c r="A34" s="198"/>
      <c r="B34" s="199"/>
      <c r="C34" s="193"/>
      <c r="D34" s="198"/>
      <c r="E34" s="198"/>
      <c r="F34" s="198"/>
      <c r="V34" s="193"/>
    </row>
    <row r="35" spans="1:22" x14ac:dyDescent="0.25">
      <c r="A35" s="198"/>
      <c r="B35" s="199"/>
      <c r="C35" s="193"/>
      <c r="D35" s="198"/>
      <c r="E35" s="198"/>
      <c r="F35" s="198"/>
      <c r="V35" s="193"/>
    </row>
    <row r="36" spans="1:22" x14ac:dyDescent="0.25">
      <c r="A36" s="203" t="str">
        <f>Menu!C27</f>
        <v>Édition du 6 juillet 2023</v>
      </c>
      <c r="C36" s="193"/>
      <c r="V36" s="193"/>
    </row>
    <row r="37" spans="1:22" x14ac:dyDescent="0.25">
      <c r="A37" s="203" t="str">
        <f>Menu!C28</f>
        <v>N°06/2023</v>
      </c>
      <c r="C37" s="193"/>
      <c r="V37" s="193"/>
    </row>
    <row r="38" spans="1:22" x14ac:dyDescent="0.25">
      <c r="A38" s="200" t="s">
        <v>253</v>
      </c>
      <c r="C38" s="193"/>
      <c r="V38" s="193"/>
    </row>
    <row r="39" spans="1:22" x14ac:dyDescent="0.25">
      <c r="A39" s="194"/>
      <c r="C39" s="193"/>
      <c r="V39" s="193"/>
    </row>
    <row r="41" spans="1:22" x14ac:dyDescent="0.25">
      <c r="A41" s="201"/>
    </row>
    <row r="42" spans="1:22" x14ac:dyDescent="0.25">
      <c r="A42" s="201"/>
    </row>
  </sheetData>
  <pageMargins left="0.70866141732283472" right="0.70866141732283472" top="0.74803149606299213" bottom="0.74803149606299213" header="0.31496062992125984" footer="0.31496062992125984"/>
  <pageSetup paperSize="9" scale="49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O42"/>
  <sheetViews>
    <sheetView showGridLines="0" zoomScale="85" zoomScaleNormal="85" workbookViewId="0">
      <pane xSplit="1" ySplit="4" topLeftCell="AT5" activePane="bottomRight" state="frozen"/>
      <selection pane="topRight" activeCell="B1" sqref="B1"/>
      <selection pane="bottomLeft" activeCell="A5" sqref="A5"/>
      <selection pane="bottomRight" activeCell="BO18" sqref="BO18:BO25"/>
    </sheetView>
  </sheetViews>
  <sheetFormatPr defaultColWidth="8.7109375" defaultRowHeight="15.75" x14ac:dyDescent="0.25"/>
  <cols>
    <col min="1" max="1" width="54.28515625" style="189" customWidth="1"/>
    <col min="2" max="13" width="8.7109375" style="189" customWidth="1"/>
    <col min="14" max="16384" width="8.7109375" style="189"/>
  </cols>
  <sheetData>
    <row r="4" spans="1:67" ht="31.5" x14ac:dyDescent="0.25">
      <c r="A4" s="187" t="s">
        <v>241</v>
      </c>
      <c r="B4" s="202">
        <v>43101</v>
      </c>
      <c r="C4" s="202">
        <v>43132</v>
      </c>
      <c r="D4" s="202">
        <v>43160</v>
      </c>
      <c r="E4" s="202">
        <v>43191</v>
      </c>
      <c r="F4" s="202">
        <v>43221</v>
      </c>
      <c r="G4" s="202">
        <v>43252</v>
      </c>
      <c r="H4" s="202">
        <v>43282</v>
      </c>
      <c r="I4" s="202">
        <v>43313</v>
      </c>
      <c r="J4" s="202">
        <v>43344</v>
      </c>
      <c r="K4" s="202">
        <v>43374</v>
      </c>
      <c r="L4" s="202">
        <v>43405</v>
      </c>
      <c r="M4" s="202">
        <v>43435</v>
      </c>
      <c r="N4" s="202">
        <v>43466</v>
      </c>
      <c r="O4" s="202">
        <v>43497</v>
      </c>
      <c r="P4" s="202">
        <v>43525</v>
      </c>
      <c r="Q4" s="202">
        <v>43556</v>
      </c>
      <c r="R4" s="202">
        <v>43586</v>
      </c>
      <c r="S4" s="202">
        <v>43617</v>
      </c>
      <c r="T4" s="202">
        <v>43647</v>
      </c>
      <c r="U4" s="202">
        <v>43678</v>
      </c>
      <c r="V4" s="202">
        <v>43709</v>
      </c>
      <c r="W4" s="202">
        <v>43739</v>
      </c>
      <c r="X4" s="202">
        <v>43770</v>
      </c>
      <c r="Y4" s="202">
        <v>43800</v>
      </c>
      <c r="Z4" s="202">
        <v>43831</v>
      </c>
      <c r="AA4" s="202">
        <v>43862</v>
      </c>
      <c r="AB4" s="202">
        <v>43891</v>
      </c>
      <c r="AC4" s="202">
        <v>43922</v>
      </c>
      <c r="AD4" s="202">
        <v>43952</v>
      </c>
      <c r="AE4" s="202">
        <v>43983</v>
      </c>
      <c r="AF4" s="202">
        <v>44013</v>
      </c>
      <c r="AG4" s="202">
        <v>44044</v>
      </c>
      <c r="AH4" s="202">
        <v>44075</v>
      </c>
      <c r="AI4" s="202">
        <v>44105</v>
      </c>
      <c r="AJ4" s="202">
        <v>44136</v>
      </c>
      <c r="AK4" s="202">
        <v>44166</v>
      </c>
      <c r="AL4" s="202">
        <v>44197</v>
      </c>
      <c r="AM4" s="202">
        <v>44228</v>
      </c>
      <c r="AN4" s="202">
        <v>44256</v>
      </c>
      <c r="AO4" s="202">
        <v>44287</v>
      </c>
      <c r="AP4" s="202">
        <v>44317</v>
      </c>
      <c r="AQ4" s="202">
        <v>44348</v>
      </c>
      <c r="AR4" s="202">
        <v>44378</v>
      </c>
      <c r="AS4" s="202">
        <v>44409</v>
      </c>
      <c r="AT4" s="202">
        <v>44440</v>
      </c>
      <c r="AU4" s="202">
        <v>44470</v>
      </c>
      <c r="AV4" s="202">
        <v>44501</v>
      </c>
      <c r="AW4" s="202">
        <v>44531</v>
      </c>
      <c r="AX4" s="202">
        <v>44562</v>
      </c>
      <c r="AY4" s="202">
        <v>44593</v>
      </c>
      <c r="AZ4" s="202">
        <v>44621</v>
      </c>
      <c r="BA4" s="202">
        <v>44652</v>
      </c>
      <c r="BB4" s="202">
        <v>44682</v>
      </c>
      <c r="BC4" s="202">
        <v>44713</v>
      </c>
      <c r="BD4" s="202">
        <v>44743</v>
      </c>
      <c r="BE4" s="202">
        <v>44774</v>
      </c>
      <c r="BF4" s="202">
        <v>44805</v>
      </c>
      <c r="BG4" s="202">
        <v>44835</v>
      </c>
      <c r="BH4" s="202">
        <v>44866</v>
      </c>
      <c r="BI4" s="202">
        <v>44896</v>
      </c>
      <c r="BJ4" s="202">
        <v>44927</v>
      </c>
      <c r="BK4" s="202">
        <v>44958</v>
      </c>
      <c r="BL4" s="202">
        <v>44986</v>
      </c>
      <c r="BM4" s="202">
        <v>45017</v>
      </c>
      <c r="BN4" s="202">
        <v>45047</v>
      </c>
      <c r="BO4" s="202">
        <v>45078</v>
      </c>
    </row>
    <row r="6" spans="1:67" x14ac:dyDescent="0.25">
      <c r="A6" s="189" t="s">
        <v>226</v>
      </c>
      <c r="B6" s="189">
        <v>4352</v>
      </c>
      <c r="C6" s="189">
        <v>4565</v>
      </c>
      <c r="D6" s="189">
        <v>5379</v>
      </c>
      <c r="E6" s="189">
        <v>5371</v>
      </c>
      <c r="F6" s="189">
        <v>5361</v>
      </c>
      <c r="G6" s="189">
        <v>5627</v>
      </c>
      <c r="H6" s="189">
        <v>4931</v>
      </c>
      <c r="I6" s="189">
        <v>4187</v>
      </c>
      <c r="J6" s="189">
        <v>2596</v>
      </c>
      <c r="K6" s="189">
        <v>4298</v>
      </c>
      <c r="L6" s="189">
        <v>3529</v>
      </c>
      <c r="M6" s="189">
        <v>2615</v>
      </c>
      <c r="N6" s="189">
        <v>4205</v>
      </c>
      <c r="O6" s="189">
        <v>5041</v>
      </c>
      <c r="P6" s="189">
        <v>5621</v>
      </c>
      <c r="Q6" s="189">
        <v>5642</v>
      </c>
      <c r="R6" s="189">
        <v>5415</v>
      </c>
      <c r="S6" s="189">
        <v>5199</v>
      </c>
      <c r="T6" s="189">
        <v>4796</v>
      </c>
      <c r="U6" s="189">
        <v>3811</v>
      </c>
      <c r="V6" s="189">
        <v>3308</v>
      </c>
      <c r="W6" s="189">
        <v>4891</v>
      </c>
      <c r="X6" s="189">
        <v>3952</v>
      </c>
      <c r="Y6" s="189">
        <v>3127</v>
      </c>
      <c r="Z6" s="189">
        <v>4319</v>
      </c>
      <c r="AA6" s="189">
        <v>4795</v>
      </c>
      <c r="AB6" s="189">
        <v>2798</v>
      </c>
      <c r="AC6" s="189">
        <v>1192</v>
      </c>
      <c r="AD6" s="189">
        <v>3041</v>
      </c>
      <c r="AE6" s="189">
        <v>4648</v>
      </c>
      <c r="AF6" s="189">
        <v>5509</v>
      </c>
      <c r="AG6" s="189">
        <v>3671</v>
      </c>
      <c r="AH6" s="189">
        <v>4073</v>
      </c>
      <c r="AI6" s="189">
        <v>3980</v>
      </c>
      <c r="AJ6" s="189">
        <v>3808</v>
      </c>
      <c r="AK6" s="189">
        <v>3355</v>
      </c>
      <c r="AL6" s="189">
        <v>3747</v>
      </c>
      <c r="AM6" s="189">
        <v>3742</v>
      </c>
      <c r="AN6" s="189">
        <v>4967</v>
      </c>
      <c r="AO6" s="189">
        <v>4327</v>
      </c>
      <c r="AP6" s="189">
        <v>4033</v>
      </c>
      <c r="AQ6" s="189">
        <v>4471</v>
      </c>
      <c r="AR6" s="189">
        <v>3984</v>
      </c>
      <c r="AS6" s="189">
        <v>2792</v>
      </c>
      <c r="AT6" s="189">
        <f>SUM(AT7:AT14)</f>
        <v>2948</v>
      </c>
      <c r="AU6" s="189">
        <v>2952</v>
      </c>
      <c r="AV6" s="189">
        <v>3177</v>
      </c>
      <c r="AW6" s="189">
        <v>3232</v>
      </c>
      <c r="AX6" s="189">
        <v>3300</v>
      </c>
      <c r="AY6" s="189">
        <v>3709</v>
      </c>
      <c r="AZ6" s="189">
        <v>4338</v>
      </c>
      <c r="BA6" s="189">
        <v>3341</v>
      </c>
      <c r="BB6" s="189">
        <v>3534</v>
      </c>
      <c r="BC6" s="189">
        <v>3590</v>
      </c>
      <c r="BD6" s="189">
        <v>3721</v>
      </c>
      <c r="BE6" s="185">
        <v>2968</v>
      </c>
      <c r="BF6" s="189">
        <v>3572</v>
      </c>
      <c r="BG6" s="189">
        <v>3465</v>
      </c>
      <c r="BH6" s="185">
        <v>3435</v>
      </c>
      <c r="BI6" s="189">
        <v>3121</v>
      </c>
      <c r="BJ6" s="185">
        <v>3726</v>
      </c>
      <c r="BK6" s="189">
        <v>4177</v>
      </c>
      <c r="BL6" s="189">
        <v>5246</v>
      </c>
      <c r="BM6" s="185">
        <v>4176</v>
      </c>
      <c r="BN6" s="185">
        <v>4402</v>
      </c>
      <c r="BO6" s="185">
        <v>4767</v>
      </c>
    </row>
    <row r="7" spans="1:67" x14ac:dyDescent="0.25">
      <c r="A7" s="189" t="s">
        <v>227</v>
      </c>
      <c r="B7" s="189">
        <v>2224</v>
      </c>
      <c r="C7" s="189">
        <v>2172</v>
      </c>
      <c r="D7" s="189">
        <v>2511</v>
      </c>
      <c r="E7" s="189">
        <v>2442</v>
      </c>
      <c r="F7" s="189">
        <v>2363</v>
      </c>
      <c r="G7" s="189">
        <v>2608</v>
      </c>
      <c r="H7" s="189">
        <v>2201</v>
      </c>
      <c r="I7" s="189">
        <v>1948</v>
      </c>
      <c r="J7" s="189">
        <v>1318</v>
      </c>
      <c r="K7" s="189">
        <v>2150</v>
      </c>
      <c r="L7" s="189">
        <v>1670</v>
      </c>
      <c r="M7" s="189">
        <v>1154</v>
      </c>
      <c r="N7" s="189">
        <v>2057</v>
      </c>
      <c r="O7" s="189">
        <v>2156</v>
      </c>
      <c r="P7" s="189">
        <v>2319</v>
      </c>
      <c r="Q7" s="189">
        <v>2267</v>
      </c>
      <c r="R7" s="189">
        <v>2350</v>
      </c>
      <c r="S7" s="189">
        <v>2130</v>
      </c>
      <c r="T7" s="189">
        <v>2073</v>
      </c>
      <c r="U7" s="189">
        <v>1480</v>
      </c>
      <c r="V7" s="189">
        <v>1345</v>
      </c>
      <c r="W7" s="189">
        <v>2028</v>
      </c>
      <c r="X7" s="189">
        <v>1645</v>
      </c>
      <c r="Y7" s="189">
        <v>1172</v>
      </c>
      <c r="Z7" s="189">
        <v>1746</v>
      </c>
      <c r="AA7" s="189">
        <v>1836</v>
      </c>
      <c r="AB7" s="189">
        <v>1014</v>
      </c>
      <c r="AC7" s="189">
        <v>404</v>
      </c>
      <c r="AD7" s="189">
        <v>1154</v>
      </c>
      <c r="AE7" s="189">
        <v>1785</v>
      </c>
      <c r="AF7" s="189">
        <v>2091</v>
      </c>
      <c r="AG7" s="189">
        <v>1315</v>
      </c>
      <c r="AH7" s="189">
        <v>1397</v>
      </c>
      <c r="AI7" s="189">
        <v>1518</v>
      </c>
      <c r="AJ7" s="189">
        <v>1415</v>
      </c>
      <c r="AK7" s="189">
        <v>953</v>
      </c>
      <c r="AL7" s="189">
        <v>1296</v>
      </c>
      <c r="AM7" s="189">
        <v>1126</v>
      </c>
      <c r="AN7" s="189">
        <v>1346</v>
      </c>
      <c r="AO7" s="189">
        <v>1210</v>
      </c>
      <c r="AP7" s="185">
        <v>1045</v>
      </c>
      <c r="AQ7" s="189">
        <v>1000</v>
      </c>
      <c r="AR7" s="189">
        <v>874</v>
      </c>
      <c r="AS7" s="189">
        <v>544</v>
      </c>
      <c r="AT7" s="189">
        <v>671</v>
      </c>
      <c r="AU7" s="189">
        <v>627</v>
      </c>
      <c r="AV7" s="189">
        <v>776</v>
      </c>
      <c r="AW7" s="189">
        <v>679</v>
      </c>
      <c r="AX7" s="189">
        <v>833</v>
      </c>
      <c r="AY7" s="189">
        <v>892</v>
      </c>
      <c r="AZ7" s="189">
        <v>947</v>
      </c>
      <c r="BA7" s="185">
        <v>761</v>
      </c>
      <c r="BB7" s="189">
        <v>746</v>
      </c>
      <c r="BC7" s="189">
        <v>874</v>
      </c>
      <c r="BD7" s="185">
        <v>841</v>
      </c>
      <c r="BE7" s="185">
        <v>673</v>
      </c>
      <c r="BF7" s="189">
        <v>706</v>
      </c>
      <c r="BG7" s="185">
        <v>740</v>
      </c>
      <c r="BH7" s="185">
        <v>639</v>
      </c>
      <c r="BI7" s="189">
        <v>584</v>
      </c>
      <c r="BJ7" s="185">
        <v>793</v>
      </c>
      <c r="BK7" s="189">
        <v>781</v>
      </c>
      <c r="BL7" s="189">
        <v>844</v>
      </c>
      <c r="BM7" s="185">
        <v>699</v>
      </c>
      <c r="BN7" s="185">
        <v>595</v>
      </c>
      <c r="BO7" s="185">
        <v>691</v>
      </c>
    </row>
    <row r="8" spans="1:67" x14ac:dyDescent="0.25">
      <c r="A8" s="189" t="s">
        <v>242</v>
      </c>
      <c r="B8" s="189">
        <v>28</v>
      </c>
      <c r="C8" s="189">
        <v>20</v>
      </c>
      <c r="D8" s="189">
        <v>52</v>
      </c>
      <c r="E8" s="189">
        <v>22</v>
      </c>
      <c r="F8" s="189">
        <v>41</v>
      </c>
      <c r="G8" s="189">
        <v>47</v>
      </c>
      <c r="H8" s="189">
        <v>45</v>
      </c>
      <c r="I8" s="189">
        <v>31</v>
      </c>
      <c r="J8" s="189">
        <v>25</v>
      </c>
      <c r="K8" s="189">
        <v>49</v>
      </c>
      <c r="L8" s="189">
        <v>40</v>
      </c>
      <c r="M8" s="189">
        <v>30</v>
      </c>
      <c r="N8" s="189">
        <v>28</v>
      </c>
      <c r="O8" s="189">
        <v>72</v>
      </c>
      <c r="P8" s="189">
        <v>141</v>
      </c>
      <c r="Q8" s="189">
        <v>97</v>
      </c>
      <c r="R8" s="189">
        <v>80</v>
      </c>
      <c r="S8" s="189">
        <v>131</v>
      </c>
      <c r="T8" s="189">
        <v>77</v>
      </c>
      <c r="U8" s="189">
        <v>62</v>
      </c>
      <c r="V8" s="189">
        <v>90</v>
      </c>
      <c r="W8" s="189">
        <v>65</v>
      </c>
      <c r="X8" s="189">
        <v>50</v>
      </c>
      <c r="Y8" s="189">
        <v>93</v>
      </c>
      <c r="Z8" s="189">
        <v>100</v>
      </c>
      <c r="AA8" s="189">
        <v>113</v>
      </c>
      <c r="AB8" s="189">
        <v>123</v>
      </c>
      <c r="AC8" s="189">
        <v>44</v>
      </c>
      <c r="AD8" s="189">
        <v>110</v>
      </c>
      <c r="AE8" s="189">
        <v>211</v>
      </c>
      <c r="AF8" s="189">
        <v>230</v>
      </c>
      <c r="AG8" s="189">
        <v>227</v>
      </c>
      <c r="AH8" s="189">
        <v>323</v>
      </c>
      <c r="AI8" s="189">
        <v>244</v>
      </c>
      <c r="AJ8" s="189">
        <v>265</v>
      </c>
      <c r="AK8" s="189">
        <v>483</v>
      </c>
      <c r="AL8" s="189">
        <v>199</v>
      </c>
      <c r="AM8" s="189">
        <v>299</v>
      </c>
      <c r="AN8" s="189">
        <v>534</v>
      </c>
      <c r="AO8" s="189">
        <v>301</v>
      </c>
      <c r="AP8" s="185">
        <v>292</v>
      </c>
      <c r="AQ8" s="189">
        <v>446</v>
      </c>
      <c r="AR8" s="189">
        <v>307</v>
      </c>
      <c r="AS8" s="189">
        <v>295</v>
      </c>
      <c r="AT8" s="189">
        <v>419</v>
      </c>
      <c r="AU8" s="189">
        <v>381</v>
      </c>
      <c r="AV8" s="189">
        <v>483</v>
      </c>
      <c r="AW8" s="189">
        <v>693</v>
      </c>
      <c r="AX8" s="189">
        <v>401</v>
      </c>
      <c r="AY8" s="189">
        <v>497</v>
      </c>
      <c r="AZ8" s="189">
        <v>717</v>
      </c>
      <c r="BA8" s="185">
        <v>480</v>
      </c>
      <c r="BB8" s="189">
        <v>634</v>
      </c>
      <c r="BC8" s="189">
        <v>480</v>
      </c>
      <c r="BD8" s="185">
        <v>433</v>
      </c>
      <c r="BE8" s="185">
        <v>350</v>
      </c>
      <c r="BF8" s="189">
        <v>597</v>
      </c>
      <c r="BG8" s="185">
        <v>530</v>
      </c>
      <c r="BH8" s="185">
        <v>669</v>
      </c>
      <c r="BI8" s="189">
        <v>603</v>
      </c>
      <c r="BJ8" s="185">
        <v>674</v>
      </c>
      <c r="BK8" s="189">
        <v>795</v>
      </c>
      <c r="BL8" s="189">
        <v>1044</v>
      </c>
      <c r="BM8" s="185">
        <v>765</v>
      </c>
      <c r="BN8" s="185">
        <v>911</v>
      </c>
      <c r="BO8" s="185">
        <v>1095</v>
      </c>
    </row>
    <row r="9" spans="1:67" x14ac:dyDescent="0.25">
      <c r="A9" s="189" t="s">
        <v>243</v>
      </c>
      <c r="B9" s="189">
        <v>1970</v>
      </c>
      <c r="C9" s="189">
        <v>2249</v>
      </c>
      <c r="D9" s="189">
        <v>2654</v>
      </c>
      <c r="E9" s="189">
        <v>2743</v>
      </c>
      <c r="F9" s="189">
        <v>2808</v>
      </c>
      <c r="G9" s="189">
        <v>2768</v>
      </c>
      <c r="H9" s="189">
        <v>2501</v>
      </c>
      <c r="I9" s="189">
        <v>2048</v>
      </c>
      <c r="J9" s="189">
        <v>1160</v>
      </c>
      <c r="K9" s="189">
        <v>1944</v>
      </c>
      <c r="L9" s="189">
        <v>1662</v>
      </c>
      <c r="M9" s="189">
        <v>1304</v>
      </c>
      <c r="N9" s="189">
        <v>1910</v>
      </c>
      <c r="O9" s="189">
        <v>2632</v>
      </c>
      <c r="P9" s="189">
        <v>2912</v>
      </c>
      <c r="Q9" s="189">
        <v>3023</v>
      </c>
      <c r="R9" s="189">
        <v>2711</v>
      </c>
      <c r="S9" s="189">
        <v>2678</v>
      </c>
      <c r="T9" s="189">
        <v>2380</v>
      </c>
      <c r="U9" s="189">
        <v>2040</v>
      </c>
      <c r="V9" s="189">
        <v>1622</v>
      </c>
      <c r="W9" s="189">
        <v>2386</v>
      </c>
      <c r="X9" s="189">
        <v>1932</v>
      </c>
      <c r="Y9" s="189">
        <v>1611</v>
      </c>
      <c r="Z9" s="189">
        <v>1994</v>
      </c>
      <c r="AA9" s="189">
        <v>2366</v>
      </c>
      <c r="AB9" s="189">
        <v>1309</v>
      </c>
      <c r="AC9" s="189">
        <v>569</v>
      </c>
      <c r="AD9" s="189">
        <v>1396</v>
      </c>
      <c r="AE9" s="189">
        <v>2160</v>
      </c>
      <c r="AF9" s="189">
        <v>2507</v>
      </c>
      <c r="AG9" s="189">
        <v>1609</v>
      </c>
      <c r="AH9" s="189">
        <v>1743</v>
      </c>
      <c r="AI9" s="189">
        <v>1454</v>
      </c>
      <c r="AJ9" s="189">
        <v>1341</v>
      </c>
      <c r="AK9" s="189">
        <v>1141</v>
      </c>
      <c r="AL9" s="189">
        <v>1374</v>
      </c>
      <c r="AM9" s="189">
        <v>1459</v>
      </c>
      <c r="AN9" s="189">
        <v>1819</v>
      </c>
      <c r="AO9" s="189">
        <v>1718</v>
      </c>
      <c r="AP9" s="185">
        <v>1629</v>
      </c>
      <c r="AQ9" s="189">
        <v>1859</v>
      </c>
      <c r="AR9" s="189">
        <v>1645</v>
      </c>
      <c r="AS9" s="189">
        <v>1052</v>
      </c>
      <c r="AT9" s="189">
        <v>989</v>
      </c>
      <c r="AU9" s="189">
        <v>1061</v>
      </c>
      <c r="AV9" s="189">
        <v>1136</v>
      </c>
      <c r="AW9" s="189">
        <v>1098</v>
      </c>
      <c r="AX9" s="189">
        <v>1186</v>
      </c>
      <c r="AY9" s="189">
        <v>1329</v>
      </c>
      <c r="AZ9" s="189">
        <v>1470</v>
      </c>
      <c r="BA9" s="185">
        <v>1217</v>
      </c>
      <c r="BB9" s="189">
        <v>1283</v>
      </c>
      <c r="BC9" s="189">
        <v>1286</v>
      </c>
      <c r="BD9" s="185">
        <v>1347</v>
      </c>
      <c r="BE9" s="185">
        <v>1080</v>
      </c>
      <c r="BF9" s="189">
        <v>1130</v>
      </c>
      <c r="BG9" s="185">
        <v>1121</v>
      </c>
      <c r="BH9" s="185">
        <v>1038</v>
      </c>
      <c r="BI9" s="189">
        <v>1072</v>
      </c>
      <c r="BJ9" s="185">
        <v>1247</v>
      </c>
      <c r="BK9" s="189">
        <v>1438</v>
      </c>
      <c r="BL9" s="189">
        <v>1796</v>
      </c>
      <c r="BM9" s="185">
        <v>1593</v>
      </c>
      <c r="BN9" s="185">
        <v>1674</v>
      </c>
      <c r="BO9" s="185">
        <v>1632</v>
      </c>
    </row>
    <row r="10" spans="1:67" ht="18" x14ac:dyDescent="0.25">
      <c r="A10" s="189" t="s">
        <v>244</v>
      </c>
      <c r="B10" s="189">
        <v>3</v>
      </c>
      <c r="C10" s="189">
        <v>1</v>
      </c>
      <c r="D10" s="189">
        <v>3</v>
      </c>
      <c r="E10" s="189">
        <v>3</v>
      </c>
      <c r="F10" s="189">
        <v>8</v>
      </c>
      <c r="G10" s="189">
        <v>8</v>
      </c>
      <c r="H10" s="189">
        <v>8</v>
      </c>
      <c r="I10" s="189">
        <v>17</v>
      </c>
      <c r="J10" s="189">
        <v>7</v>
      </c>
      <c r="K10" s="189">
        <v>21</v>
      </c>
      <c r="L10" s="189">
        <v>40</v>
      </c>
      <c r="M10" s="189">
        <v>25</v>
      </c>
      <c r="N10" s="189">
        <v>44</v>
      </c>
      <c r="O10" s="189">
        <v>37</v>
      </c>
      <c r="P10" s="189">
        <v>63</v>
      </c>
      <c r="Q10" s="189">
        <v>57</v>
      </c>
      <c r="R10" s="189">
        <v>53</v>
      </c>
      <c r="S10" s="189">
        <v>74</v>
      </c>
      <c r="T10" s="189">
        <v>90</v>
      </c>
      <c r="U10" s="189">
        <v>62</v>
      </c>
      <c r="V10" s="189">
        <v>66</v>
      </c>
      <c r="W10" s="189">
        <v>119</v>
      </c>
      <c r="X10" s="189">
        <v>89</v>
      </c>
      <c r="Y10" s="189">
        <v>52</v>
      </c>
      <c r="Z10" s="189">
        <v>106</v>
      </c>
      <c r="AA10" s="189">
        <v>96</v>
      </c>
      <c r="AB10" s="189">
        <v>83</v>
      </c>
      <c r="AC10" s="189">
        <v>38</v>
      </c>
      <c r="AD10" s="189">
        <v>85</v>
      </c>
      <c r="AE10" s="189">
        <v>107</v>
      </c>
      <c r="AF10" s="189">
        <v>145</v>
      </c>
      <c r="AG10" s="189">
        <v>94</v>
      </c>
      <c r="AH10" s="189">
        <v>90</v>
      </c>
      <c r="AI10" s="189">
        <v>115</v>
      </c>
      <c r="AJ10" s="189">
        <v>131</v>
      </c>
      <c r="AK10" s="189">
        <v>114</v>
      </c>
      <c r="AL10" s="189">
        <v>182</v>
      </c>
      <c r="AM10" s="189">
        <v>201</v>
      </c>
      <c r="AN10" s="189">
        <v>261</v>
      </c>
      <c r="AO10" s="189">
        <v>261</v>
      </c>
      <c r="AP10" s="185">
        <v>263</v>
      </c>
      <c r="AQ10" s="189">
        <v>302</v>
      </c>
      <c r="AR10" s="189">
        <v>276</v>
      </c>
      <c r="AS10" s="189">
        <v>197</v>
      </c>
      <c r="AT10" s="189">
        <v>232</v>
      </c>
      <c r="AU10" s="189">
        <v>180</v>
      </c>
      <c r="AV10" s="189">
        <v>211</v>
      </c>
      <c r="AW10" s="189">
        <v>190</v>
      </c>
      <c r="AX10" s="189">
        <v>179</v>
      </c>
      <c r="AY10" s="189">
        <v>220</v>
      </c>
      <c r="AZ10" s="189">
        <v>285</v>
      </c>
      <c r="BA10" s="185">
        <v>215</v>
      </c>
      <c r="BB10" s="189">
        <v>188</v>
      </c>
      <c r="BC10" s="189">
        <v>213</v>
      </c>
      <c r="BD10" s="185">
        <v>312</v>
      </c>
      <c r="BE10" s="185">
        <v>201</v>
      </c>
      <c r="BF10" s="189">
        <v>204</v>
      </c>
      <c r="BG10" s="185">
        <v>227</v>
      </c>
      <c r="BH10" s="185">
        <v>253</v>
      </c>
      <c r="BI10" s="189">
        <v>195</v>
      </c>
      <c r="BJ10" s="185">
        <v>231</v>
      </c>
      <c r="BK10" s="189">
        <v>225</v>
      </c>
      <c r="BL10" s="189">
        <v>308</v>
      </c>
      <c r="BM10" s="185">
        <v>201</v>
      </c>
      <c r="BN10" s="185">
        <v>221</v>
      </c>
      <c r="BO10" s="185">
        <v>219</v>
      </c>
    </row>
    <row r="11" spans="1:67" ht="18" x14ac:dyDescent="0.25">
      <c r="A11" s="189" t="s">
        <v>245</v>
      </c>
      <c r="C11" s="189">
        <v>1</v>
      </c>
      <c r="D11" s="189">
        <v>3</v>
      </c>
      <c r="E11" s="189">
        <v>1</v>
      </c>
      <c r="G11" s="189">
        <v>1</v>
      </c>
      <c r="H11" s="189">
        <v>1</v>
      </c>
      <c r="I11" s="189">
        <v>1</v>
      </c>
      <c r="K11" s="189">
        <v>1</v>
      </c>
      <c r="M11" s="189">
        <v>1</v>
      </c>
      <c r="O11" s="189">
        <v>2</v>
      </c>
      <c r="R11" s="189">
        <v>1</v>
      </c>
      <c r="S11" s="189">
        <v>3</v>
      </c>
      <c r="T11" s="189">
        <v>6</v>
      </c>
      <c r="U11" s="189">
        <v>15</v>
      </c>
      <c r="V11" s="189">
        <v>9</v>
      </c>
      <c r="W11" s="189">
        <v>12</v>
      </c>
      <c r="X11" s="189">
        <v>16</v>
      </c>
      <c r="Y11" s="189">
        <v>5</v>
      </c>
      <c r="Z11" s="189">
        <v>24</v>
      </c>
      <c r="AA11" s="189">
        <v>16</v>
      </c>
      <c r="AB11" s="189">
        <v>13</v>
      </c>
      <c r="AC11" s="189">
        <v>1</v>
      </c>
      <c r="AD11" s="189">
        <v>25</v>
      </c>
      <c r="AE11" s="189">
        <v>8</v>
      </c>
      <c r="AF11" s="189">
        <v>24</v>
      </c>
      <c r="AG11" s="189">
        <v>17</v>
      </c>
      <c r="AH11" s="189">
        <v>22</v>
      </c>
      <c r="AI11" s="189">
        <v>30</v>
      </c>
      <c r="AJ11" s="189">
        <v>42</v>
      </c>
      <c r="AK11" s="189">
        <v>98</v>
      </c>
      <c r="AL11" s="189">
        <v>66</v>
      </c>
      <c r="AM11" s="189">
        <v>50</v>
      </c>
      <c r="AN11" s="189">
        <v>105</v>
      </c>
      <c r="AO11" s="189">
        <v>48</v>
      </c>
      <c r="AP11" s="185">
        <v>40</v>
      </c>
      <c r="AQ11" s="189">
        <v>53</v>
      </c>
      <c r="AR11" s="189">
        <v>42</v>
      </c>
      <c r="AS11" s="189">
        <v>28</v>
      </c>
      <c r="AT11" s="189">
        <v>54</v>
      </c>
      <c r="AU11" s="189">
        <v>51</v>
      </c>
      <c r="AV11" s="189">
        <v>55</v>
      </c>
      <c r="AW11" s="189">
        <v>27</v>
      </c>
      <c r="AX11" s="189">
        <v>44</v>
      </c>
      <c r="AY11" s="189">
        <v>22</v>
      </c>
      <c r="AZ11" s="189">
        <v>43</v>
      </c>
      <c r="BA11" s="185">
        <v>42</v>
      </c>
      <c r="BB11" s="189">
        <v>19</v>
      </c>
      <c r="BC11" s="189">
        <v>48</v>
      </c>
      <c r="BD11" s="185">
        <v>56</v>
      </c>
      <c r="BE11" s="185">
        <v>29</v>
      </c>
      <c r="BF11" s="189">
        <v>36</v>
      </c>
      <c r="BG11" s="185">
        <v>35</v>
      </c>
      <c r="BH11" s="185">
        <v>13</v>
      </c>
      <c r="BI11" s="189">
        <v>23</v>
      </c>
      <c r="BJ11" s="185">
        <v>17</v>
      </c>
      <c r="BK11" s="189">
        <v>18</v>
      </c>
      <c r="BL11" s="189">
        <v>25</v>
      </c>
      <c r="BM11" s="185">
        <v>25</v>
      </c>
      <c r="BN11" s="185">
        <v>13</v>
      </c>
      <c r="BO11" s="185">
        <v>15</v>
      </c>
    </row>
    <row r="12" spans="1:67" ht="18" x14ac:dyDescent="0.25">
      <c r="A12" s="189" t="s">
        <v>246</v>
      </c>
      <c r="B12" s="189">
        <v>59</v>
      </c>
      <c r="C12" s="189">
        <v>67</v>
      </c>
      <c r="D12" s="189">
        <v>99</v>
      </c>
      <c r="E12" s="189">
        <v>86</v>
      </c>
      <c r="F12" s="189">
        <v>85</v>
      </c>
      <c r="G12" s="189">
        <v>109</v>
      </c>
      <c r="H12" s="189">
        <v>105</v>
      </c>
      <c r="I12" s="189">
        <v>74</v>
      </c>
      <c r="J12" s="189">
        <v>43</v>
      </c>
      <c r="K12" s="189">
        <v>74</v>
      </c>
      <c r="L12" s="189">
        <v>70</v>
      </c>
      <c r="M12" s="189">
        <v>70</v>
      </c>
      <c r="N12" s="189">
        <v>102</v>
      </c>
      <c r="O12" s="189">
        <v>82</v>
      </c>
      <c r="P12" s="189">
        <v>121</v>
      </c>
      <c r="Q12" s="189">
        <v>139</v>
      </c>
      <c r="R12" s="189">
        <v>147</v>
      </c>
      <c r="S12" s="189">
        <v>131</v>
      </c>
      <c r="T12" s="189">
        <v>141</v>
      </c>
      <c r="U12" s="189">
        <v>109</v>
      </c>
      <c r="V12" s="189">
        <v>107</v>
      </c>
      <c r="W12" s="189">
        <v>159</v>
      </c>
      <c r="X12" s="189">
        <v>104</v>
      </c>
      <c r="Y12" s="189">
        <v>97</v>
      </c>
      <c r="Z12" s="189">
        <v>165</v>
      </c>
      <c r="AA12" s="189">
        <v>221</v>
      </c>
      <c r="AB12" s="189">
        <v>182</v>
      </c>
      <c r="AC12" s="189">
        <v>103</v>
      </c>
      <c r="AD12" s="189">
        <v>159</v>
      </c>
      <c r="AE12" s="189">
        <v>206</v>
      </c>
      <c r="AF12" s="189">
        <v>266</v>
      </c>
      <c r="AG12" s="189">
        <v>226</v>
      </c>
      <c r="AH12" s="189">
        <v>278</v>
      </c>
      <c r="AI12" s="189">
        <v>332</v>
      </c>
      <c r="AJ12" s="189">
        <v>258</v>
      </c>
      <c r="AK12" s="189">
        <v>198</v>
      </c>
      <c r="AL12" s="189">
        <v>264</v>
      </c>
      <c r="AM12" s="189">
        <v>351</v>
      </c>
      <c r="AN12" s="189">
        <v>508</v>
      </c>
      <c r="AO12" s="189">
        <v>432</v>
      </c>
      <c r="AP12" s="185">
        <v>441</v>
      </c>
      <c r="AQ12" s="189">
        <v>457</v>
      </c>
      <c r="AR12" s="189">
        <v>470</v>
      </c>
      <c r="AS12" s="189">
        <v>331</v>
      </c>
      <c r="AT12" s="189">
        <v>335</v>
      </c>
      <c r="AU12" s="189">
        <v>336</v>
      </c>
      <c r="AV12" s="189">
        <v>272</v>
      </c>
      <c r="AW12" s="189">
        <v>271</v>
      </c>
      <c r="AX12" s="189">
        <v>391</v>
      </c>
      <c r="AY12" s="189">
        <v>453</v>
      </c>
      <c r="AZ12" s="189">
        <v>478</v>
      </c>
      <c r="BA12" s="185">
        <v>340</v>
      </c>
      <c r="BB12" s="189">
        <v>373</v>
      </c>
      <c r="BC12" s="189">
        <v>432</v>
      </c>
      <c r="BD12" s="185">
        <v>441</v>
      </c>
      <c r="BE12" s="185">
        <v>443</v>
      </c>
      <c r="BF12" s="189">
        <v>571</v>
      </c>
      <c r="BG12" s="185">
        <v>544</v>
      </c>
      <c r="BH12" s="185">
        <v>501</v>
      </c>
      <c r="BI12" s="189">
        <v>370</v>
      </c>
      <c r="BJ12" s="185">
        <v>453</v>
      </c>
      <c r="BK12" s="189">
        <v>565</v>
      </c>
      <c r="BL12" s="189">
        <v>735</v>
      </c>
      <c r="BM12" s="185">
        <v>515</v>
      </c>
      <c r="BN12" s="185">
        <v>581</v>
      </c>
      <c r="BO12" s="185">
        <v>609</v>
      </c>
    </row>
    <row r="13" spans="1:67" ht="18" x14ac:dyDescent="0.25">
      <c r="A13" s="189" t="s">
        <v>247</v>
      </c>
      <c r="B13" s="189">
        <v>68</v>
      </c>
      <c r="C13" s="189">
        <v>52</v>
      </c>
      <c r="D13" s="189">
        <v>56</v>
      </c>
      <c r="E13" s="189">
        <v>73</v>
      </c>
      <c r="F13" s="189">
        <v>55</v>
      </c>
      <c r="G13" s="189">
        <v>84</v>
      </c>
      <c r="H13" s="189">
        <v>70</v>
      </c>
      <c r="I13" s="189">
        <v>66</v>
      </c>
      <c r="J13" s="189">
        <v>43</v>
      </c>
      <c r="K13" s="189">
        <v>59</v>
      </c>
      <c r="L13" s="189">
        <v>47</v>
      </c>
      <c r="M13" s="189">
        <v>30</v>
      </c>
      <c r="N13" s="189">
        <v>64</v>
      </c>
      <c r="O13" s="189">
        <v>60</v>
      </c>
      <c r="P13" s="189">
        <v>65</v>
      </c>
      <c r="Q13" s="189">
        <v>58</v>
      </c>
      <c r="R13" s="189">
        <v>73</v>
      </c>
      <c r="S13" s="189">
        <v>50</v>
      </c>
      <c r="T13" s="189">
        <v>29</v>
      </c>
      <c r="U13" s="189">
        <v>42</v>
      </c>
      <c r="V13" s="189">
        <v>69</v>
      </c>
      <c r="W13" s="189">
        <v>122</v>
      </c>
      <c r="X13" s="189">
        <v>115</v>
      </c>
      <c r="Y13" s="189">
        <v>97</v>
      </c>
      <c r="Z13" s="189">
        <v>184</v>
      </c>
      <c r="AA13" s="189">
        <v>145</v>
      </c>
      <c r="AB13" s="189">
        <v>72</v>
      </c>
      <c r="AC13" s="189">
        <v>32</v>
      </c>
      <c r="AD13" s="189">
        <v>111</v>
      </c>
      <c r="AE13" s="189">
        <v>170</v>
      </c>
      <c r="AF13" s="189">
        <v>245</v>
      </c>
      <c r="AG13" s="189">
        <v>180</v>
      </c>
      <c r="AH13" s="189">
        <v>220</v>
      </c>
      <c r="AI13" s="189">
        <v>285</v>
      </c>
      <c r="AJ13" s="189">
        <v>353</v>
      </c>
      <c r="AK13" s="189">
        <v>368</v>
      </c>
      <c r="AL13" s="189">
        <v>362</v>
      </c>
      <c r="AM13" s="189">
        <v>255</v>
      </c>
      <c r="AN13" s="189">
        <v>394</v>
      </c>
      <c r="AO13" s="189">
        <v>357</v>
      </c>
      <c r="AP13" s="185">
        <v>322</v>
      </c>
      <c r="AQ13" s="189">
        <v>350</v>
      </c>
      <c r="AR13" s="189">
        <v>362</v>
      </c>
      <c r="AS13" s="189">
        <v>344</v>
      </c>
      <c r="AT13" s="189">
        <v>247</v>
      </c>
      <c r="AU13" s="189">
        <v>316</v>
      </c>
      <c r="AV13" s="189">
        <v>243</v>
      </c>
      <c r="AW13" s="189">
        <v>272</v>
      </c>
      <c r="AX13" s="189">
        <v>264</v>
      </c>
      <c r="AY13" s="189">
        <v>294</v>
      </c>
      <c r="AZ13" s="189">
        <v>396</v>
      </c>
      <c r="BA13" s="185">
        <v>286</v>
      </c>
      <c r="BB13" s="189">
        <v>291</v>
      </c>
      <c r="BC13" s="189">
        <v>251</v>
      </c>
      <c r="BD13" s="185">
        <v>288</v>
      </c>
      <c r="BE13" s="185">
        <v>192</v>
      </c>
      <c r="BF13" s="189">
        <v>323</v>
      </c>
      <c r="BG13" s="185">
        <v>260</v>
      </c>
      <c r="BH13" s="185">
        <v>318</v>
      </c>
      <c r="BI13" s="189">
        <v>274</v>
      </c>
      <c r="BJ13" s="185">
        <v>311</v>
      </c>
      <c r="BK13" s="189">
        <v>353</v>
      </c>
      <c r="BL13" s="189">
        <v>489</v>
      </c>
      <c r="BM13" s="185">
        <v>377</v>
      </c>
      <c r="BN13" s="185">
        <v>404</v>
      </c>
      <c r="BO13" s="185">
        <v>499</v>
      </c>
    </row>
    <row r="14" spans="1:67" ht="18" x14ac:dyDescent="0.25">
      <c r="A14" s="189" t="s">
        <v>248</v>
      </c>
      <c r="C14" s="189">
        <v>3</v>
      </c>
      <c r="D14" s="189">
        <v>1</v>
      </c>
      <c r="E14" s="189">
        <v>1</v>
      </c>
      <c r="F14" s="189">
        <v>1</v>
      </c>
      <c r="G14" s="189">
        <v>2</v>
      </c>
      <c r="I14" s="189">
        <v>2</v>
      </c>
      <c r="M14" s="189">
        <v>1</v>
      </c>
      <c r="Q14" s="189">
        <v>1</v>
      </c>
      <c r="S14" s="189">
        <v>2</v>
      </c>
      <c r="U14" s="189">
        <v>1</v>
      </c>
      <c r="X14" s="189">
        <v>1</v>
      </c>
      <c r="AA14" s="189">
        <v>2</v>
      </c>
      <c r="AB14" s="189">
        <v>2</v>
      </c>
      <c r="AC14" s="189">
        <v>1</v>
      </c>
      <c r="AD14" s="189">
        <v>1</v>
      </c>
      <c r="AE14" s="189">
        <v>1</v>
      </c>
      <c r="AF14" s="189">
        <v>1</v>
      </c>
      <c r="AG14" s="189">
        <v>3</v>
      </c>
      <c r="AI14" s="189">
        <v>2</v>
      </c>
      <c r="AJ14" s="189">
        <v>3</v>
      </c>
      <c r="AL14" s="189">
        <v>4</v>
      </c>
      <c r="AM14" s="189">
        <v>1</v>
      </c>
      <c r="AP14" s="185">
        <v>1</v>
      </c>
      <c r="AQ14" s="189">
        <v>4</v>
      </c>
      <c r="AR14" s="189">
        <v>8</v>
      </c>
      <c r="AS14" s="189">
        <v>1</v>
      </c>
      <c r="AT14" s="189">
        <v>1</v>
      </c>
      <c r="AV14" s="189">
        <v>1</v>
      </c>
      <c r="AW14" s="189">
        <v>2</v>
      </c>
      <c r="AX14" s="189">
        <v>2</v>
      </c>
      <c r="AY14" s="189">
        <v>2</v>
      </c>
      <c r="AZ14" s="189">
        <v>2</v>
      </c>
      <c r="BA14" s="185">
        <v>1</v>
      </c>
      <c r="BC14" s="189">
        <v>6</v>
      </c>
      <c r="BD14" s="185">
        <v>3</v>
      </c>
      <c r="BF14" s="189">
        <v>5</v>
      </c>
      <c r="BG14" s="185">
        <v>8</v>
      </c>
      <c r="BH14" s="185">
        <v>4</v>
      </c>
      <c r="BK14" s="189">
        <v>2</v>
      </c>
      <c r="BL14" s="189">
        <v>5</v>
      </c>
      <c r="BM14" s="185">
        <v>1</v>
      </c>
      <c r="BN14" s="185">
        <v>3</v>
      </c>
      <c r="BO14" s="185">
        <v>7</v>
      </c>
    </row>
    <row r="16" spans="1:67" ht="31.5" x14ac:dyDescent="0.25">
      <c r="A16" s="187" t="s">
        <v>249</v>
      </c>
      <c r="B16" s="202">
        <v>43101</v>
      </c>
      <c r="C16" s="202">
        <v>43132</v>
      </c>
      <c r="D16" s="202">
        <v>43160</v>
      </c>
      <c r="E16" s="202">
        <v>43191</v>
      </c>
      <c r="F16" s="202">
        <v>43221</v>
      </c>
      <c r="G16" s="202">
        <v>43252</v>
      </c>
      <c r="H16" s="202">
        <v>43282</v>
      </c>
      <c r="I16" s="202">
        <v>43313</v>
      </c>
      <c r="J16" s="202">
        <v>43344</v>
      </c>
      <c r="K16" s="202">
        <v>43374</v>
      </c>
      <c r="L16" s="202">
        <v>43405</v>
      </c>
      <c r="M16" s="202">
        <v>43435</v>
      </c>
      <c r="N16" s="202">
        <v>43466</v>
      </c>
      <c r="O16" s="202">
        <v>43497</v>
      </c>
      <c r="P16" s="202">
        <v>43525</v>
      </c>
      <c r="Q16" s="202">
        <v>43556</v>
      </c>
      <c r="R16" s="202">
        <v>43586</v>
      </c>
      <c r="S16" s="202">
        <v>43617</v>
      </c>
      <c r="T16" s="202">
        <v>43647</v>
      </c>
      <c r="U16" s="202">
        <v>43678</v>
      </c>
      <c r="V16" s="202">
        <v>43709</v>
      </c>
      <c r="W16" s="202">
        <v>43739</v>
      </c>
      <c r="X16" s="202">
        <v>43770</v>
      </c>
      <c r="Y16" s="202">
        <v>43800</v>
      </c>
      <c r="Z16" s="202">
        <v>43831</v>
      </c>
      <c r="AA16" s="202">
        <v>43862</v>
      </c>
      <c r="AB16" s="202">
        <v>43891</v>
      </c>
      <c r="AC16" s="202">
        <v>43922</v>
      </c>
      <c r="AD16" s="202">
        <v>43952</v>
      </c>
      <c r="AE16" s="202">
        <v>43983</v>
      </c>
      <c r="AF16" s="202">
        <v>44013</v>
      </c>
      <c r="AG16" s="202">
        <v>44044</v>
      </c>
      <c r="AH16" s="202">
        <v>44075</v>
      </c>
      <c r="AI16" s="202">
        <v>44105</v>
      </c>
      <c r="AJ16" s="202">
        <v>44136</v>
      </c>
      <c r="AK16" s="202">
        <v>44166</v>
      </c>
      <c r="AL16" s="202">
        <v>44197</v>
      </c>
      <c r="AM16" s="202">
        <v>44228</v>
      </c>
      <c r="AN16" s="202">
        <v>44256</v>
      </c>
      <c r="AO16" s="202">
        <v>44287</v>
      </c>
      <c r="AP16" s="202">
        <v>44317</v>
      </c>
      <c r="AQ16" s="202">
        <v>44348</v>
      </c>
      <c r="AR16" s="202">
        <v>44378</v>
      </c>
      <c r="AS16" s="202">
        <v>44409</v>
      </c>
      <c r="AT16" s="202">
        <v>44440</v>
      </c>
      <c r="AU16" s="202">
        <v>44470</v>
      </c>
      <c r="AV16" s="202">
        <v>44501</v>
      </c>
      <c r="AW16" s="202">
        <v>44531</v>
      </c>
      <c r="AX16" s="202">
        <v>44562</v>
      </c>
      <c r="AY16" s="202">
        <v>44593</v>
      </c>
      <c r="AZ16" s="202">
        <v>44621</v>
      </c>
      <c r="BA16" s="202">
        <v>44652</v>
      </c>
      <c r="BB16" s="202">
        <v>44682</v>
      </c>
      <c r="BC16" s="202">
        <v>44713</v>
      </c>
      <c r="BD16" s="202">
        <v>44743</v>
      </c>
      <c r="BE16" s="202">
        <v>44774</v>
      </c>
      <c r="BF16" s="202">
        <v>44805</v>
      </c>
      <c r="BG16" s="202">
        <v>44835</v>
      </c>
      <c r="BH16" s="202">
        <v>44866</v>
      </c>
      <c r="BI16" s="202">
        <v>44896</v>
      </c>
      <c r="BJ16" s="202">
        <v>44927</v>
      </c>
      <c r="BK16" s="202">
        <v>44958</v>
      </c>
      <c r="BL16" s="202">
        <v>44986</v>
      </c>
      <c r="BM16" s="202">
        <v>45017</v>
      </c>
      <c r="BN16" s="202">
        <v>45047</v>
      </c>
      <c r="BO16" s="202">
        <v>45078</v>
      </c>
    </row>
    <row r="18" spans="1:67" x14ac:dyDescent="0.25">
      <c r="A18" s="189" t="s">
        <v>227</v>
      </c>
      <c r="B18" s="193">
        <v>51.102941176470587</v>
      </c>
      <c r="C18" s="193">
        <v>47.579408543263966</v>
      </c>
      <c r="D18" s="193">
        <v>46.681539319576132</v>
      </c>
      <c r="E18" s="193">
        <v>45.466393595233662</v>
      </c>
      <c r="F18" s="193">
        <v>44.077597463159861</v>
      </c>
      <c r="G18" s="193">
        <v>46.347965167940288</v>
      </c>
      <c r="H18" s="193">
        <v>44.635976475359968</v>
      </c>
      <c r="I18" s="193">
        <v>46.524958203964651</v>
      </c>
      <c r="J18" s="193">
        <v>50.770416024653315</v>
      </c>
      <c r="K18" s="193">
        <v>50.023266635644482</v>
      </c>
      <c r="L18" s="193">
        <v>47.322187588551998</v>
      </c>
      <c r="M18" s="193">
        <v>44.13001912045889</v>
      </c>
      <c r="N18" s="193">
        <v>48.917954815695602</v>
      </c>
      <c r="O18" s="193">
        <v>42.769291807181112</v>
      </c>
      <c r="P18" s="193">
        <v>41.256004269702899</v>
      </c>
      <c r="Q18" s="193">
        <v>40.180786954980505</v>
      </c>
      <c r="R18" s="193">
        <v>43.397968605724841</v>
      </c>
      <c r="S18" s="193">
        <v>40.96941719561454</v>
      </c>
      <c r="T18" s="193">
        <v>43.223519599666389</v>
      </c>
      <c r="U18" s="193">
        <v>38.834951456310677</v>
      </c>
      <c r="V18" s="193">
        <v>40.659008464328899</v>
      </c>
      <c r="W18" s="193">
        <v>41.463913310161523</v>
      </c>
      <c r="X18" s="193">
        <v>41.624493927125506</v>
      </c>
      <c r="Y18" s="193">
        <v>37.480012791813238</v>
      </c>
      <c r="Z18" s="193">
        <v>40.426024542718217</v>
      </c>
      <c r="AA18" s="193">
        <v>42.509840240796478</v>
      </c>
      <c r="AB18" s="189">
        <v>36.240171551107935</v>
      </c>
      <c r="AC18" s="193">
        <v>33.892616271972656</v>
      </c>
      <c r="AD18" s="193">
        <v>37.948043823242188</v>
      </c>
      <c r="AE18" s="193">
        <v>38.403614044189453</v>
      </c>
      <c r="AF18" s="193">
        <v>37.956073760986328</v>
      </c>
      <c r="AG18" s="193">
        <v>35.821300506591797</v>
      </c>
      <c r="AH18" s="193">
        <v>34.299041748046875</v>
      </c>
      <c r="AI18" s="193">
        <v>38.140705108642578</v>
      </c>
      <c r="AJ18" s="193">
        <v>37.158615112304688</v>
      </c>
      <c r="AK18" s="193">
        <v>28.405364990234375</v>
      </c>
      <c r="AL18" s="193">
        <v>34.587669372558594</v>
      </c>
      <c r="AM18" s="193">
        <v>30.090860366821289</v>
      </c>
      <c r="AN18" s="193">
        <v>27.098852157592773</v>
      </c>
      <c r="AO18" s="193">
        <v>27.963947296142578</v>
      </c>
      <c r="AP18" s="193">
        <v>25.911231994628906</v>
      </c>
      <c r="AQ18" s="193">
        <v>22.366361618041992</v>
      </c>
      <c r="AR18" s="193">
        <v>21.937751770019531</v>
      </c>
      <c r="AS18" s="193">
        <v>19.484241485595703</v>
      </c>
      <c r="AT18" s="193">
        <v>22.761194229125977</v>
      </c>
      <c r="AU18" s="193">
        <v>21.239837646484375</v>
      </c>
      <c r="AV18" s="193">
        <v>24.425558090209961</v>
      </c>
      <c r="AW18" s="193">
        <v>21.008663177490234</v>
      </c>
      <c r="AX18" s="193">
        <v>25.242424011230469</v>
      </c>
      <c r="AY18" s="193">
        <v>24.04960823059082</v>
      </c>
      <c r="AZ18" s="193">
        <v>21.83033561706543</v>
      </c>
      <c r="BA18" s="193">
        <v>22.777610778808594</v>
      </c>
      <c r="BB18" s="193">
        <v>21.109224319458008</v>
      </c>
      <c r="BC18" s="193">
        <v>24.345403671264648</v>
      </c>
      <c r="BD18" s="193">
        <v>22.601451873779297</v>
      </c>
      <c r="BE18" s="193">
        <v>22.675201416015625</v>
      </c>
      <c r="BF18" s="193">
        <v>19.764837265014648</v>
      </c>
      <c r="BG18" s="193">
        <v>21.356420516967773</v>
      </c>
      <c r="BH18" s="193">
        <v>18.602619171142578</v>
      </c>
      <c r="BI18" s="193">
        <v>18.711952209472656</v>
      </c>
      <c r="BJ18" s="193">
        <v>21.282876968383789</v>
      </c>
      <c r="BK18" s="193">
        <v>18.697629928588867</v>
      </c>
      <c r="BL18" s="193">
        <v>16.088447570800781</v>
      </c>
      <c r="BM18" s="193">
        <v>16.738506317138672</v>
      </c>
      <c r="BN18" s="193">
        <v>13.51658344268799</v>
      </c>
      <c r="BO18" s="193">
        <v>14.49549007415771</v>
      </c>
    </row>
    <row r="19" spans="1:67" x14ac:dyDescent="0.25">
      <c r="A19" s="189" t="s">
        <v>242</v>
      </c>
      <c r="B19" s="193">
        <v>0.64338235294117652</v>
      </c>
      <c r="C19" s="193">
        <v>0.43811610076670315</v>
      </c>
      <c r="D19" s="193">
        <v>0.96672243911507716</v>
      </c>
      <c r="E19" s="193">
        <v>0.40960714950660959</v>
      </c>
      <c r="F19" s="193">
        <v>0.76478268979667974</v>
      </c>
      <c r="G19" s="193">
        <v>0.83525857472898524</v>
      </c>
      <c r="H19" s="193">
        <v>0.91259379436219834</v>
      </c>
      <c r="I19" s="193">
        <v>0.74038691187007399</v>
      </c>
      <c r="J19" s="193">
        <v>0.963020030816641</v>
      </c>
      <c r="K19" s="193">
        <v>1.1400651465798046</v>
      </c>
      <c r="L19" s="193">
        <v>1.1334655709832815</v>
      </c>
      <c r="M19" s="193">
        <v>1.1472275334608031</v>
      </c>
      <c r="N19" s="193">
        <v>0.66587395957193818</v>
      </c>
      <c r="O19" s="193">
        <v>1.428288038087681</v>
      </c>
      <c r="P19" s="193">
        <v>2.5084504536559331</v>
      </c>
      <c r="Q19" s="193">
        <v>1.7192484934420418</v>
      </c>
      <c r="R19" s="193">
        <v>1.4773776546629733</v>
      </c>
      <c r="S19" s="193">
        <v>2.5197153298711292</v>
      </c>
      <c r="T19" s="193">
        <v>1.6055045871559632</v>
      </c>
      <c r="U19" s="193">
        <v>1.6268695880346367</v>
      </c>
      <c r="V19" s="193">
        <v>2.7206771463119708</v>
      </c>
      <c r="W19" s="193">
        <v>1.3289715804538949</v>
      </c>
      <c r="X19" s="193">
        <v>1.2651821862348178</v>
      </c>
      <c r="Y19" s="193">
        <v>2.9740965781899584</v>
      </c>
      <c r="Z19" s="193">
        <v>2.3153507756425098</v>
      </c>
      <c r="AA19" s="193">
        <v>2.6163463764760362</v>
      </c>
      <c r="AB19" s="189">
        <v>4.3959971408148677</v>
      </c>
      <c r="AC19" s="193">
        <v>3.6912751197814941</v>
      </c>
      <c r="AD19" s="193">
        <v>3.6172311305999756</v>
      </c>
      <c r="AE19" s="193">
        <v>4.5395870208740234</v>
      </c>
      <c r="AF19" s="193">
        <v>4.1749863624572754</v>
      </c>
      <c r="AG19" s="193">
        <v>6.1836013793945313</v>
      </c>
      <c r="AH19" s="193">
        <v>7.9302725791931152</v>
      </c>
      <c r="AI19" s="193">
        <v>6.1306533813476563</v>
      </c>
      <c r="AJ19" s="193">
        <v>6.9590334892272949</v>
      </c>
      <c r="AK19" s="193">
        <v>14.39642333984375</v>
      </c>
      <c r="AL19" s="193">
        <v>5.310915470123291</v>
      </c>
      <c r="AM19" s="193">
        <v>7.9903793334960938</v>
      </c>
      <c r="AN19" s="193">
        <v>10.750956535339355</v>
      </c>
      <c r="AO19" s="193">
        <v>6.9563207626342773</v>
      </c>
      <c r="AP19" s="193">
        <v>7.2402677536010742</v>
      </c>
      <c r="AQ19" s="193">
        <v>9.9753971099853516</v>
      </c>
      <c r="AR19" s="193">
        <v>7.7058234214782715</v>
      </c>
      <c r="AS19" s="193">
        <v>10.565902709960938</v>
      </c>
      <c r="AT19" s="193">
        <v>14.21302604675293</v>
      </c>
      <c r="AU19" s="193">
        <v>12.906503677368164</v>
      </c>
      <c r="AV19" s="193">
        <v>15.203022003173828</v>
      </c>
      <c r="AW19" s="193">
        <v>21.441831588745117</v>
      </c>
      <c r="AX19" s="193">
        <v>12.151515007019043</v>
      </c>
      <c r="AY19" s="193">
        <v>13.399838447570801</v>
      </c>
      <c r="AZ19" s="193">
        <v>16.528354644775391</v>
      </c>
      <c r="BA19" s="193">
        <v>14.366955757141113</v>
      </c>
      <c r="BB19" s="193">
        <v>17.940011978149414</v>
      </c>
      <c r="BC19" s="193">
        <v>13.370473861694336</v>
      </c>
      <c r="BD19" s="193">
        <v>11.636656761169434</v>
      </c>
      <c r="BE19" s="193">
        <v>11.792452812194824</v>
      </c>
      <c r="BF19" s="193">
        <v>16.713325500488281</v>
      </c>
      <c r="BG19" s="193">
        <v>15.295815467834473</v>
      </c>
      <c r="BH19" s="193">
        <v>19.475982666015625</v>
      </c>
      <c r="BI19" s="193">
        <v>19.320730209350586</v>
      </c>
      <c r="BJ19" s="193">
        <v>18.089103698730469</v>
      </c>
      <c r="BK19" s="193">
        <v>19.032798767089844</v>
      </c>
      <c r="BL19" s="193">
        <v>19.900876998901367</v>
      </c>
      <c r="BM19" s="193">
        <v>18.318965911865234</v>
      </c>
      <c r="BN19" s="193">
        <v>20.695138931274411</v>
      </c>
      <c r="BO19" s="193">
        <v>22.97042083740234</v>
      </c>
    </row>
    <row r="20" spans="1:67" x14ac:dyDescent="0.25">
      <c r="A20" s="189" t="s">
        <v>243</v>
      </c>
      <c r="B20" s="193">
        <v>45.266544117647058</v>
      </c>
      <c r="C20" s="193">
        <v>49.266155531215773</v>
      </c>
      <c r="D20" s="193">
        <v>49.340026027142592</v>
      </c>
      <c r="E20" s="193">
        <v>51.070564140755913</v>
      </c>
      <c r="F20" s="193">
        <v>52.378287632904311</v>
      </c>
      <c r="G20" s="193">
        <v>49.191398613826195</v>
      </c>
      <c r="H20" s="193">
        <v>50.719935104441291</v>
      </c>
      <c r="I20" s="193">
        <v>48.913303080964894</v>
      </c>
      <c r="J20" s="193">
        <v>44.684129429892138</v>
      </c>
      <c r="K20" s="193">
        <v>45.230339692880406</v>
      </c>
      <c r="L20" s="193">
        <v>47.095494474355341</v>
      </c>
      <c r="M20" s="193">
        <v>49.866156787762904</v>
      </c>
      <c r="N20" s="193">
        <v>45.422116527942926</v>
      </c>
      <c r="O20" s="193">
        <v>52.211862725649674</v>
      </c>
      <c r="P20" s="193">
        <v>51.805728518057286</v>
      </c>
      <c r="Q20" s="193">
        <v>53.580290677064873</v>
      </c>
      <c r="R20" s="193">
        <v>50.064635272391506</v>
      </c>
      <c r="S20" s="193">
        <v>51.509905751105983</v>
      </c>
      <c r="T20" s="193">
        <v>49.624687239366139</v>
      </c>
      <c r="U20" s="193">
        <v>53.529257412752557</v>
      </c>
      <c r="V20" s="193">
        <v>49.032648125755742</v>
      </c>
      <c r="W20" s="193">
        <v>48.78347986096913</v>
      </c>
      <c r="X20" s="193">
        <v>48.886639676113361</v>
      </c>
      <c r="Y20" s="193">
        <v>51.519027822193799</v>
      </c>
      <c r="Z20" s="193">
        <v>46.168094466311651</v>
      </c>
      <c r="AA20" s="193">
        <v>54.78119935170178</v>
      </c>
      <c r="AB20" s="189">
        <v>46.783416726233021</v>
      </c>
      <c r="AC20" s="193">
        <v>47.734897613525391</v>
      </c>
      <c r="AD20" s="193">
        <v>45.905952453613281</v>
      </c>
      <c r="AE20" s="193">
        <v>46.471599578857422</v>
      </c>
      <c r="AF20" s="193">
        <v>45.507350921630859</v>
      </c>
      <c r="AG20" s="193">
        <v>43.830020904541016</v>
      </c>
      <c r="AH20" s="193">
        <v>42.794010162353516</v>
      </c>
      <c r="AI20" s="193">
        <v>36.532661437988281</v>
      </c>
      <c r="AJ20" s="193">
        <v>35.215335845947266</v>
      </c>
      <c r="AK20" s="193">
        <v>34.008941650390625</v>
      </c>
      <c r="AL20" s="193">
        <v>36.669334411621094</v>
      </c>
      <c r="AM20" s="193">
        <v>38.989845275878906</v>
      </c>
      <c r="AN20" s="193">
        <v>36.6217041015625</v>
      </c>
      <c r="AO20" s="193">
        <v>39.704181671142578</v>
      </c>
      <c r="AP20" s="193">
        <v>40.391769409179688</v>
      </c>
      <c r="AQ20" s="193">
        <v>41.579063415527344</v>
      </c>
      <c r="AR20" s="193">
        <v>41.2901611328125</v>
      </c>
      <c r="AS20" s="193">
        <v>37.679084777832031</v>
      </c>
      <c r="AT20" s="193">
        <v>33.548168182373047</v>
      </c>
      <c r="AU20" s="193">
        <v>35.941734313964844</v>
      </c>
      <c r="AV20" s="193">
        <v>35.757003784179688</v>
      </c>
      <c r="AW20" s="193">
        <v>33.972770690917969</v>
      </c>
      <c r="AX20" s="193">
        <v>35.93939208984375</v>
      </c>
      <c r="AY20" s="193">
        <v>35.831760406494141</v>
      </c>
      <c r="AZ20" s="193">
        <v>33.886585235595703</v>
      </c>
      <c r="BA20" s="193">
        <v>36.426219940185547</v>
      </c>
      <c r="BB20" s="193">
        <v>36.304470062255859</v>
      </c>
      <c r="BC20" s="193">
        <v>35.821727752685547</v>
      </c>
      <c r="BD20" s="193">
        <v>36.199947357177734</v>
      </c>
      <c r="BE20" s="193">
        <v>36.388141632080078</v>
      </c>
      <c r="BF20" s="193">
        <v>31.634939193725586</v>
      </c>
      <c r="BG20" s="193">
        <v>32.352092742919922</v>
      </c>
      <c r="BH20" s="193">
        <v>30.218339920043945</v>
      </c>
      <c r="BI20" s="193">
        <v>34.347965240478516</v>
      </c>
      <c r="BJ20" s="193">
        <v>33.467525482177734</v>
      </c>
      <c r="BK20" s="193">
        <v>34.426620483398438</v>
      </c>
      <c r="BL20" s="193">
        <v>34.235607147216797</v>
      </c>
      <c r="BM20" s="193">
        <v>38.146553039550781</v>
      </c>
      <c r="BN20" s="193">
        <v>38.028167724609382</v>
      </c>
      <c r="BO20" s="193">
        <v>34.235366821289063</v>
      </c>
    </row>
    <row r="21" spans="1:67" ht="18" x14ac:dyDescent="0.25">
      <c r="A21" s="189" t="s">
        <v>244</v>
      </c>
      <c r="B21" s="193">
        <v>6.893382352941177E-2</v>
      </c>
      <c r="C21" s="193">
        <v>2.1905805038335158E-2</v>
      </c>
      <c r="D21" s="193">
        <v>5.5772448410485218E-2</v>
      </c>
      <c r="E21" s="193">
        <v>5.5855520387264941E-2</v>
      </c>
      <c r="F21" s="193">
        <v>0.14922589069203507</v>
      </c>
      <c r="G21" s="193">
        <v>0.14217167229429536</v>
      </c>
      <c r="H21" s="193">
        <v>0.16223889677550193</v>
      </c>
      <c r="I21" s="193">
        <v>0.40601862909004061</v>
      </c>
      <c r="J21" s="193">
        <v>0.26964560862865949</v>
      </c>
      <c r="K21" s="193">
        <v>0.48859934853420195</v>
      </c>
      <c r="L21" s="193">
        <v>1.1334655709832815</v>
      </c>
      <c r="M21" s="193">
        <v>0.95602294455066916</v>
      </c>
      <c r="N21" s="193">
        <v>1.0463733650416172</v>
      </c>
      <c r="O21" s="193">
        <v>0.73398135290616939</v>
      </c>
      <c r="P21" s="193">
        <v>1.1207970112079702</v>
      </c>
      <c r="Q21" s="193">
        <v>1.0102800425381071</v>
      </c>
      <c r="R21" s="193">
        <v>0.97876269621421974</v>
      </c>
      <c r="S21" s="193">
        <v>1.4233506443546835</v>
      </c>
      <c r="T21" s="193">
        <v>1.8765638031693077</v>
      </c>
      <c r="U21" s="193">
        <v>1.6268695880346367</v>
      </c>
      <c r="V21" s="193">
        <v>1.9951632406287787</v>
      </c>
      <c r="W21" s="193">
        <v>2.4330402780617462</v>
      </c>
      <c r="X21" s="193">
        <v>2.2520242914979756</v>
      </c>
      <c r="Y21" s="193">
        <v>1.6629357211384714</v>
      </c>
      <c r="Z21" s="193">
        <v>2.4542718221810604</v>
      </c>
      <c r="AA21" s="193">
        <v>2.2227367446168094</v>
      </c>
      <c r="AB21" s="189">
        <v>2.9664045746962118</v>
      </c>
      <c r="AC21" s="193">
        <v>3.1879193782806396</v>
      </c>
      <c r="AD21" s="193">
        <v>2.795133113861084</v>
      </c>
      <c r="AE21" s="193">
        <v>2.302065372467041</v>
      </c>
      <c r="AF21" s="193">
        <v>2.632056713104248</v>
      </c>
      <c r="AG21" s="193">
        <v>2.560610294342041</v>
      </c>
      <c r="AH21" s="193">
        <v>2.2096734046936035</v>
      </c>
      <c r="AI21" s="193">
        <v>2.8894472122192383</v>
      </c>
      <c r="AJ21" s="193">
        <v>3.4401259422302246</v>
      </c>
      <c r="AK21" s="193">
        <v>3.3979134559631348</v>
      </c>
      <c r="AL21" s="193">
        <v>4.8572192192077637</v>
      </c>
      <c r="AM21" s="193">
        <v>5.3714590072631836</v>
      </c>
      <c r="AN21" s="193">
        <v>5.2546811103820801</v>
      </c>
      <c r="AO21" s="193">
        <v>6.0318927764892578</v>
      </c>
      <c r="AP21" s="193">
        <v>6.5212001800537109</v>
      </c>
      <c r="AQ21" s="193">
        <v>6.754641056060791</v>
      </c>
      <c r="AR21" s="193">
        <v>6.927711009979248</v>
      </c>
      <c r="AS21" s="193">
        <v>7.0558738708496094</v>
      </c>
      <c r="AT21" s="193">
        <v>7.8697423934936523</v>
      </c>
      <c r="AU21" s="193">
        <v>6.0975608825683594</v>
      </c>
      <c r="AV21" s="193">
        <v>6.6414856910705566</v>
      </c>
      <c r="AW21" s="193">
        <v>5.8787126541137695</v>
      </c>
      <c r="AX21" s="193">
        <v>5.4242424964904785</v>
      </c>
      <c r="AY21" s="193">
        <v>5.9315180778503418</v>
      </c>
      <c r="AZ21" s="193">
        <v>6.5698480606079102</v>
      </c>
      <c r="BA21" s="193">
        <v>6.4351992607116699</v>
      </c>
      <c r="BB21" s="193">
        <v>5.3197507858276367</v>
      </c>
      <c r="BC21" s="193">
        <v>5.9331474304199219</v>
      </c>
      <c r="BD21" s="193">
        <v>8.3848428726196289</v>
      </c>
      <c r="BE21" s="193">
        <v>6.7722373008728027</v>
      </c>
      <c r="BF21" s="193">
        <v>5.7110862731933594</v>
      </c>
      <c r="BG21" s="193">
        <v>6.5512266159057617</v>
      </c>
      <c r="BH21" s="193">
        <v>7.3653564453125</v>
      </c>
      <c r="BI21" s="193">
        <v>6.2479972839355469</v>
      </c>
      <c r="BJ21" s="193">
        <v>6.1996779441833496</v>
      </c>
      <c r="BK21" s="193">
        <v>5.3866410255432129</v>
      </c>
      <c r="BL21" s="193">
        <v>5.8711400032043457</v>
      </c>
      <c r="BM21" s="193">
        <v>4.8132185935974121</v>
      </c>
      <c r="BN21" s="193">
        <v>5.0204453468322754</v>
      </c>
      <c r="BO21" s="193">
        <v>4.5940842628479004</v>
      </c>
    </row>
    <row r="22" spans="1:67" ht="18" x14ac:dyDescent="0.25">
      <c r="A22" s="189" t="s">
        <v>245</v>
      </c>
      <c r="B22" s="193">
        <v>0</v>
      </c>
      <c r="C22" s="193">
        <v>2.1905805038335158E-2</v>
      </c>
      <c r="D22" s="193">
        <v>5.5772448410485218E-2</v>
      </c>
      <c r="E22" s="193">
        <v>1.8618506795754979E-2</v>
      </c>
      <c r="F22" s="193">
        <v>0</v>
      </c>
      <c r="G22" s="193">
        <v>1.7771459036786921E-2</v>
      </c>
      <c r="H22" s="193">
        <v>2.0279862096937742E-2</v>
      </c>
      <c r="I22" s="193">
        <v>2.388344877000239E-2</v>
      </c>
      <c r="J22" s="193">
        <v>0</v>
      </c>
      <c r="K22" s="193">
        <v>2.3266635644485806E-2</v>
      </c>
      <c r="L22" s="193">
        <v>0</v>
      </c>
      <c r="M22" s="193">
        <v>3.8240917782026769E-2</v>
      </c>
      <c r="N22" s="193">
        <v>0</v>
      </c>
      <c r="O22" s="193">
        <v>3.9674667724657803E-2</v>
      </c>
      <c r="P22" s="193">
        <v>0</v>
      </c>
      <c r="Q22" s="193">
        <v>0</v>
      </c>
      <c r="R22" s="193">
        <v>1.8467220683287166E-2</v>
      </c>
      <c r="S22" s="193">
        <v>5.770340450086555E-2</v>
      </c>
      <c r="T22" s="193">
        <v>0.12510425354462051</v>
      </c>
      <c r="U22" s="193">
        <v>0.39359748097612174</v>
      </c>
      <c r="V22" s="193">
        <v>0.27206771463119711</v>
      </c>
      <c r="W22" s="193">
        <v>0.24534859946841137</v>
      </c>
      <c r="X22" s="193">
        <v>0.40485829959514169</v>
      </c>
      <c r="Y22" s="193">
        <v>0.1598976654940838</v>
      </c>
      <c r="Z22" s="193">
        <v>0.55568418615420234</v>
      </c>
      <c r="AA22" s="193">
        <v>0.37045612410280154</v>
      </c>
      <c r="AB22" s="189">
        <v>0.46461758398856323</v>
      </c>
      <c r="AC22" s="193">
        <v>8.3892621099948883E-2</v>
      </c>
      <c r="AD22" s="193">
        <v>0.8220980167388916</v>
      </c>
      <c r="AE22" s="193">
        <v>0.17211703956127167</v>
      </c>
      <c r="AF22" s="193">
        <v>0.43565076589584351</v>
      </c>
      <c r="AG22" s="193">
        <v>0.46308907866477966</v>
      </c>
      <c r="AH22" s="193">
        <v>0.54014241695404053</v>
      </c>
      <c r="AI22" s="193">
        <v>0.75376886129379272</v>
      </c>
      <c r="AJ22" s="193">
        <v>1.1029411554336548</v>
      </c>
      <c r="AK22" s="193">
        <v>2.921013355255127</v>
      </c>
      <c r="AL22" s="193">
        <v>1.7614091634750366</v>
      </c>
      <c r="AM22" s="193">
        <v>1.3361839056015015</v>
      </c>
      <c r="AN22" s="193">
        <v>2.1139521598815918</v>
      </c>
      <c r="AO22" s="193">
        <v>1.1093136072158813</v>
      </c>
      <c r="AP22" s="193">
        <v>0.99181753396987915</v>
      </c>
      <c r="AQ22" s="193">
        <v>1.1854171752929688</v>
      </c>
      <c r="AR22" s="193">
        <v>1.0542168617248535</v>
      </c>
      <c r="AS22" s="193">
        <v>1.0028653144836426</v>
      </c>
      <c r="AT22" s="193">
        <v>1.8317503929138184</v>
      </c>
      <c r="AU22" s="193">
        <v>1.727642297744751</v>
      </c>
      <c r="AV22" s="193">
        <v>1.731192946434021</v>
      </c>
      <c r="AW22" s="193">
        <v>0.83539605140686035</v>
      </c>
      <c r="AX22" s="193">
        <v>1.3333333730697632</v>
      </c>
      <c r="AY22" s="193">
        <v>0.59315180778503418</v>
      </c>
      <c r="AZ22" s="193">
        <v>0.99124020338058472</v>
      </c>
      <c r="BA22" s="193">
        <v>1.2571086883544922</v>
      </c>
      <c r="BB22" s="193">
        <v>0.53763443231582642</v>
      </c>
      <c r="BC22" s="193">
        <v>1.3370473384857178</v>
      </c>
      <c r="BD22" s="193">
        <v>1.5049717426300049</v>
      </c>
      <c r="BE22" s="193">
        <v>0.97708892822265625</v>
      </c>
      <c r="BF22" s="193">
        <v>1.0078387260437012</v>
      </c>
      <c r="BG22" s="193">
        <v>1.0101009607315063</v>
      </c>
      <c r="BH22" s="193">
        <v>0.37845706939697266</v>
      </c>
      <c r="BI22" s="193">
        <v>0.73694330453872681</v>
      </c>
      <c r="BJ22" s="193">
        <v>0.45625334978103638</v>
      </c>
      <c r="BK22" s="193">
        <v>0.43093129992485046</v>
      </c>
      <c r="BL22" s="193">
        <v>0.47655355930328369</v>
      </c>
      <c r="BM22" s="193">
        <v>0.5986589789390564</v>
      </c>
      <c r="BN22" s="193">
        <v>0.2953203022480011</v>
      </c>
      <c r="BO22" s="193">
        <v>0.31466332077980042</v>
      </c>
    </row>
    <row r="23" spans="1:67" ht="18" x14ac:dyDescent="0.25">
      <c r="A23" s="189" t="s">
        <v>246</v>
      </c>
      <c r="B23" s="193">
        <v>1.3556985294117647</v>
      </c>
      <c r="C23" s="193">
        <v>1.4676889375684556</v>
      </c>
      <c r="D23" s="193">
        <v>1.8404907975460123</v>
      </c>
      <c r="E23" s="193">
        <v>1.6011915844349283</v>
      </c>
      <c r="F23" s="193">
        <v>1.5855250886028727</v>
      </c>
      <c r="G23" s="193">
        <v>1.9370890350097743</v>
      </c>
      <c r="H23" s="193">
        <v>2.1293855201784626</v>
      </c>
      <c r="I23" s="193">
        <v>1.7673752089801766</v>
      </c>
      <c r="J23" s="193">
        <v>1.6563944530046224</v>
      </c>
      <c r="K23" s="193">
        <v>1.7217310376919497</v>
      </c>
      <c r="L23" s="193">
        <v>1.9835647492207424</v>
      </c>
      <c r="M23" s="193">
        <v>2.676864244741874</v>
      </c>
      <c r="N23" s="193">
        <v>2.4256837098692032</v>
      </c>
      <c r="O23" s="193">
        <v>1.6266613767109701</v>
      </c>
      <c r="P23" s="193">
        <v>2.152641878669276</v>
      </c>
      <c r="Q23" s="193">
        <v>2.4636653668911732</v>
      </c>
      <c r="R23" s="193">
        <v>2.7146814404432131</v>
      </c>
      <c r="S23" s="193">
        <v>2.5197153298711292</v>
      </c>
      <c r="T23" s="193">
        <v>2.9399499582985822</v>
      </c>
      <c r="U23" s="193">
        <v>2.8601416950931515</v>
      </c>
      <c r="V23" s="193">
        <v>3.234582829504232</v>
      </c>
      <c r="W23" s="193">
        <v>3.2508689429564508</v>
      </c>
      <c r="X23" s="193">
        <v>2.6315789473684212</v>
      </c>
      <c r="Y23" s="193">
        <v>3.1020147105852254</v>
      </c>
      <c r="Z23" s="193">
        <v>3.8203287798101413</v>
      </c>
      <c r="AA23" s="193">
        <v>5.1169252141699468</v>
      </c>
      <c r="AB23" s="189">
        <v>6.5046461758398859</v>
      </c>
      <c r="AC23" s="193">
        <v>8.6409397125244141</v>
      </c>
      <c r="AD23" s="193">
        <v>5.2285432815551758</v>
      </c>
      <c r="AE23" s="193">
        <v>4.432013988494873</v>
      </c>
      <c r="AF23" s="193">
        <v>4.8284626007080078</v>
      </c>
      <c r="AG23" s="193">
        <v>6.1563606262207031</v>
      </c>
      <c r="AH23" s="193">
        <v>6.8254356384277344</v>
      </c>
      <c r="AI23" s="193">
        <v>8.3417081832885742</v>
      </c>
      <c r="AJ23" s="193">
        <v>6.775209903717041</v>
      </c>
      <c r="AK23" s="193">
        <v>5.901639461517334</v>
      </c>
      <c r="AL23" s="193">
        <v>7.0456366539001465</v>
      </c>
      <c r="AM23" s="193">
        <v>9.3800106048583984</v>
      </c>
      <c r="AN23" s="193">
        <v>10.22750186920166</v>
      </c>
      <c r="AO23" s="193">
        <v>9.9838228225708008</v>
      </c>
      <c r="AP23" s="193">
        <v>10.934787750244141</v>
      </c>
      <c r="AQ23" s="193">
        <v>10.221426963806152</v>
      </c>
      <c r="AR23" s="193">
        <v>11.797188758850098</v>
      </c>
      <c r="AS23" s="193">
        <v>11.855300903320313</v>
      </c>
      <c r="AT23" s="193">
        <v>11.363636016845703</v>
      </c>
      <c r="AU23" s="193">
        <v>11.382113456726074</v>
      </c>
      <c r="AV23" s="193">
        <v>8.5615358352661133</v>
      </c>
      <c r="AW23" s="193">
        <v>8.3849010467529297</v>
      </c>
      <c r="AX23" s="193">
        <v>11.848484992980957</v>
      </c>
      <c r="AY23" s="193">
        <v>12.213534355163574</v>
      </c>
      <c r="AZ23" s="193">
        <v>11.018902778625488</v>
      </c>
      <c r="BA23" s="193">
        <v>10.146662712097168</v>
      </c>
      <c r="BB23" s="193">
        <v>10.554612159729004</v>
      </c>
      <c r="BC23" s="193">
        <v>12.033426284790039</v>
      </c>
      <c r="BD23" s="193">
        <v>11.851653099060059</v>
      </c>
      <c r="BE23" s="193">
        <v>14.925875663757324</v>
      </c>
      <c r="BF23" s="193">
        <v>15.985442161560059</v>
      </c>
      <c r="BG23" s="193">
        <v>15.699855804443359</v>
      </c>
      <c r="BH23" s="193">
        <v>14.585152626037598</v>
      </c>
      <c r="BI23" s="193">
        <v>11.855175018310547</v>
      </c>
      <c r="BJ23" s="193">
        <v>12.157810211181641</v>
      </c>
      <c r="BK23" s="193">
        <v>13.526453971862793</v>
      </c>
      <c r="BL23" s="193">
        <v>14.010674476623535</v>
      </c>
      <c r="BM23" s="193">
        <v>12.332375526428223</v>
      </c>
      <c r="BN23" s="193">
        <v>13.19854640960693</v>
      </c>
      <c r="BO23" s="193">
        <v>12.77533054351807</v>
      </c>
    </row>
    <row r="24" spans="1:67" ht="18" x14ac:dyDescent="0.25">
      <c r="A24" s="189" t="s">
        <v>247</v>
      </c>
      <c r="B24" s="193">
        <v>1.5625</v>
      </c>
      <c r="C24" s="193">
        <v>1.1391018619934283</v>
      </c>
      <c r="D24" s="193">
        <v>1.0410857036623908</v>
      </c>
      <c r="E24" s="193">
        <v>1.3591509960901136</v>
      </c>
      <c r="F24" s="193">
        <v>1.0259279985077412</v>
      </c>
      <c r="G24" s="193">
        <v>1.4928025590901013</v>
      </c>
      <c r="H24" s="193">
        <v>1.4195903467856419</v>
      </c>
      <c r="I24" s="193">
        <v>1.5763076188201577</v>
      </c>
      <c r="J24" s="193">
        <v>1.6563944530046224</v>
      </c>
      <c r="K24" s="193">
        <v>1.3727315030246627</v>
      </c>
      <c r="L24" s="193">
        <v>1.3318220459053556</v>
      </c>
      <c r="M24" s="193">
        <v>1.1472275334608031</v>
      </c>
      <c r="N24" s="193">
        <v>1.5219976218787159</v>
      </c>
      <c r="O24" s="193">
        <v>1.1902400317397341</v>
      </c>
      <c r="P24" s="193">
        <v>1.1563778687066357</v>
      </c>
      <c r="Q24" s="193">
        <v>1.0280042538107055</v>
      </c>
      <c r="R24" s="193">
        <v>1.3481071098799631</v>
      </c>
      <c r="S24" s="193">
        <v>0.96172340834775916</v>
      </c>
      <c r="T24" s="193">
        <v>0.60467055879899911</v>
      </c>
      <c r="U24" s="193">
        <v>1.1020729467331409</v>
      </c>
      <c r="V24" s="193">
        <v>2.0858524788391777</v>
      </c>
      <c r="W24" s="193">
        <v>2.4943774279288489</v>
      </c>
      <c r="X24" s="193">
        <v>2.9099190283400809</v>
      </c>
      <c r="Y24" s="193">
        <v>3.1020147105852254</v>
      </c>
      <c r="Z24" s="193">
        <v>4.2602454271822179</v>
      </c>
      <c r="AA24" s="193">
        <v>3.3572586246816396</v>
      </c>
      <c r="AB24" s="189">
        <v>2.5732666190135811</v>
      </c>
      <c r="AC24" s="193">
        <v>2.6845638751983643</v>
      </c>
      <c r="AD24" s="193">
        <v>3.6501150131225586</v>
      </c>
      <c r="AE24" s="193">
        <v>3.657487154006958</v>
      </c>
      <c r="AF24" s="193">
        <v>4.447268009185791</v>
      </c>
      <c r="AG24" s="193">
        <v>4.9032959938049316</v>
      </c>
      <c r="AH24" s="193">
        <v>5.4014239311218262</v>
      </c>
      <c r="AI24" s="193">
        <v>7.1608037948608398</v>
      </c>
      <c r="AJ24" s="193">
        <v>9.2699575424194336</v>
      </c>
      <c r="AK24" s="193">
        <v>10.968703269958496</v>
      </c>
      <c r="AL24" s="193">
        <v>9.6610622406005859</v>
      </c>
      <c r="AM24" s="193">
        <v>6.814537525177002</v>
      </c>
      <c r="AN24" s="193">
        <v>7.9323534965515137</v>
      </c>
      <c r="AO24" s="193">
        <v>8.2505197525024414</v>
      </c>
      <c r="AP24" s="193">
        <v>7.984130859375</v>
      </c>
      <c r="AQ24" s="193">
        <v>7.8282265663146973</v>
      </c>
      <c r="AR24" s="193">
        <v>9.0863456726074219</v>
      </c>
      <c r="AS24" s="193">
        <v>12.320917129516602</v>
      </c>
      <c r="AT24" s="193">
        <v>8.3785619735717773</v>
      </c>
      <c r="AU24" s="193">
        <v>10.704607009887695</v>
      </c>
      <c r="AV24" s="193">
        <v>7.6487250328063965</v>
      </c>
      <c r="AW24" s="193">
        <v>8.4158420562744141</v>
      </c>
      <c r="AX24" s="193">
        <v>8</v>
      </c>
      <c r="AY24" s="193">
        <v>7.9266648292541504</v>
      </c>
      <c r="AZ24" s="193">
        <v>9.1286306381225586</v>
      </c>
      <c r="BA24" s="193">
        <v>8.5603113174438477</v>
      </c>
      <c r="BB24" s="193">
        <v>8.2342958450317383</v>
      </c>
      <c r="BC24" s="193">
        <v>6.9916434288024902</v>
      </c>
      <c r="BD24" s="193">
        <v>7.7398548126220703</v>
      </c>
      <c r="BE24" s="193">
        <v>6.4690027236938477</v>
      </c>
      <c r="BF24" s="193">
        <v>9.0425529479980469</v>
      </c>
      <c r="BG24" s="193">
        <v>7.5036072731018066</v>
      </c>
      <c r="BH24" s="193">
        <v>9.2576417922973633</v>
      </c>
      <c r="BI24" s="193">
        <v>8.7792377471923828</v>
      </c>
      <c r="BJ24" s="193">
        <v>8.3467521667480469</v>
      </c>
      <c r="BK24" s="193">
        <v>8.4510412216186523</v>
      </c>
      <c r="BL24" s="193">
        <v>9.3213872909545898</v>
      </c>
      <c r="BM24" s="193">
        <v>9.0277776718139648</v>
      </c>
      <c r="BN24" s="193">
        <v>9.1776466369628906</v>
      </c>
      <c r="BO24" s="193">
        <v>10.467799186706539</v>
      </c>
    </row>
    <row r="25" spans="1:67" ht="18" x14ac:dyDescent="0.25">
      <c r="A25" s="189" t="s">
        <v>248</v>
      </c>
      <c r="B25" s="193">
        <v>0</v>
      </c>
      <c r="C25" s="193">
        <v>6.5717415115005479E-2</v>
      </c>
      <c r="D25" s="193">
        <v>1.8590816136828406E-2</v>
      </c>
      <c r="E25" s="193">
        <v>1.8618506795754979E-2</v>
      </c>
      <c r="F25" s="193">
        <v>1.8653236336504384E-2</v>
      </c>
      <c r="G25" s="193">
        <v>3.5542918073573841E-2</v>
      </c>
      <c r="H25" s="193">
        <v>0</v>
      </c>
      <c r="I25" s="193">
        <v>4.776689754000478E-2</v>
      </c>
      <c r="J25" s="193">
        <v>0</v>
      </c>
      <c r="K25" s="193">
        <v>0</v>
      </c>
      <c r="L25" s="193">
        <v>0</v>
      </c>
      <c r="M25" s="193">
        <v>3.8240917782026769E-2</v>
      </c>
      <c r="N25" s="193">
        <v>0</v>
      </c>
      <c r="O25" s="193">
        <v>0</v>
      </c>
      <c r="P25" s="193">
        <v>0</v>
      </c>
      <c r="Q25" s="193">
        <v>1.7724211272598371E-2</v>
      </c>
      <c r="R25" s="193">
        <v>0</v>
      </c>
      <c r="S25" s="193">
        <v>3.8468936333910367E-2</v>
      </c>
      <c r="T25" s="193">
        <v>0</v>
      </c>
      <c r="U25" s="193">
        <v>2.6239832065074783E-2</v>
      </c>
      <c r="V25" s="193">
        <v>0</v>
      </c>
      <c r="W25" s="193">
        <v>0</v>
      </c>
      <c r="X25" s="193">
        <v>2.5303643724696356E-2</v>
      </c>
      <c r="Y25" s="193">
        <v>0</v>
      </c>
      <c r="Z25" s="193">
        <v>0</v>
      </c>
      <c r="AA25" s="193">
        <v>4.6307015512850193E-2</v>
      </c>
      <c r="AB25" s="189">
        <v>7.147962830593281E-2</v>
      </c>
      <c r="AC25" s="193">
        <v>8.3892621099948883E-2</v>
      </c>
      <c r="AD25" s="193">
        <v>3.2883919775485992E-2</v>
      </c>
      <c r="AE25" s="193">
        <v>2.1514629945158958E-2</v>
      </c>
      <c r="AF25" s="193">
        <v>1.8152114003896713E-2</v>
      </c>
      <c r="AG25" s="193">
        <v>8.1721603870391846E-2</v>
      </c>
      <c r="AH25" s="193">
        <v>0</v>
      </c>
      <c r="AI25" s="193">
        <v>5.0251256674528122E-2</v>
      </c>
      <c r="AJ25" s="193">
        <v>7.878151535987854E-2</v>
      </c>
      <c r="AK25" s="193">
        <v>0</v>
      </c>
      <c r="AL25" s="193">
        <v>0.10675206780433655</v>
      </c>
      <c r="AM25" s="193">
        <v>2.6723677292466164E-2</v>
      </c>
      <c r="AN25" s="193">
        <v>0</v>
      </c>
      <c r="AO25" s="193">
        <v>0</v>
      </c>
      <c r="AP25" s="193">
        <v>2.4795437231659889E-2</v>
      </c>
      <c r="AQ25" s="193">
        <v>8.9465446770191193E-2</v>
      </c>
      <c r="AR25" s="193">
        <v>0.20080322027206421</v>
      </c>
      <c r="AS25" s="193">
        <v>3.581661731004715E-2</v>
      </c>
      <c r="AT25" s="193">
        <v>3.3921301364898682E-2</v>
      </c>
      <c r="AU25" s="193"/>
      <c r="AV25" s="193">
        <v>3.1476236879825592E-2</v>
      </c>
      <c r="AW25" s="193">
        <v>6.1881188303232193E-2</v>
      </c>
      <c r="AX25" s="193">
        <v>6.0606062412261963E-2</v>
      </c>
      <c r="AY25" s="193">
        <v>5.3922891616821289E-2</v>
      </c>
      <c r="AZ25" s="193">
        <v>4.6104196459054947E-2</v>
      </c>
      <c r="BA25" s="193">
        <v>2.9931157827377319E-2</v>
      </c>
      <c r="BC25" s="193">
        <v>0.16713091731071472</v>
      </c>
      <c r="BD25" s="193">
        <v>8.0623485147953033E-2</v>
      </c>
      <c r="BE25" s="193"/>
      <c r="BF25" s="193">
        <v>0.13997760415077209</v>
      </c>
      <c r="BG25" s="193">
        <v>0.23088023066520691</v>
      </c>
      <c r="BH25" s="193">
        <v>0.11644832789897919</v>
      </c>
      <c r="BK25" s="193">
        <v>4.7881253063678741E-2</v>
      </c>
      <c r="BL25" s="193">
        <v>9.5310710370540619E-2</v>
      </c>
      <c r="BM25" s="193">
        <v>2.3946359753608704E-2</v>
      </c>
      <c r="BN25" s="193">
        <v>6.8150840699672699E-2</v>
      </c>
      <c r="BO25" s="193">
        <v>0.14684288203716281</v>
      </c>
    </row>
    <row r="26" spans="1:67" x14ac:dyDescent="0.25"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</row>
    <row r="27" spans="1:67" x14ac:dyDescent="0.25">
      <c r="A27" s="189" t="s">
        <v>236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</row>
    <row r="28" spans="1:67" x14ac:dyDescent="0.25">
      <c r="A28" s="194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</row>
    <row r="29" spans="1:67" x14ac:dyDescent="0.25">
      <c r="A29" s="195" t="s">
        <v>250</v>
      </c>
    </row>
    <row r="30" spans="1:67" ht="6.6" customHeight="1" x14ac:dyDescent="0.25">
      <c r="A30" s="196"/>
    </row>
    <row r="31" spans="1:67" ht="18" x14ac:dyDescent="0.25">
      <c r="A31" s="197" t="s">
        <v>251</v>
      </c>
      <c r="B31" s="196"/>
      <c r="C31" s="198"/>
      <c r="D31" s="198"/>
      <c r="E31" s="198"/>
      <c r="F31" s="198"/>
    </row>
    <row r="32" spans="1:67" ht="18" x14ac:dyDescent="0.25">
      <c r="A32" s="197" t="s">
        <v>239</v>
      </c>
      <c r="B32" s="199"/>
      <c r="D32" s="198"/>
      <c r="E32" s="198"/>
      <c r="F32" s="198"/>
    </row>
    <row r="33" spans="1:6" ht="18" x14ac:dyDescent="0.25">
      <c r="A33" s="197" t="s">
        <v>252</v>
      </c>
      <c r="B33" s="199"/>
      <c r="D33" s="198"/>
      <c r="E33" s="198"/>
      <c r="F33" s="198"/>
    </row>
    <row r="34" spans="1:6" x14ac:dyDescent="0.25">
      <c r="A34" s="198"/>
      <c r="B34" s="199"/>
      <c r="D34" s="198"/>
      <c r="E34" s="198"/>
      <c r="F34" s="198"/>
    </row>
    <row r="35" spans="1:6" x14ac:dyDescent="0.25">
      <c r="A35" s="198"/>
      <c r="B35" s="199"/>
      <c r="D35" s="198"/>
      <c r="E35" s="198"/>
      <c r="F35" s="198"/>
    </row>
    <row r="36" spans="1:6" x14ac:dyDescent="0.25">
      <c r="A36" s="200" t="str">
        <f>Menu!F27</f>
        <v>Version of July 6th, 2023</v>
      </c>
    </row>
    <row r="37" spans="1:6" x14ac:dyDescent="0.25">
      <c r="A37" s="200" t="str">
        <f>Menu!F28</f>
        <v>N°06/2023</v>
      </c>
    </row>
    <row r="38" spans="1:6" x14ac:dyDescent="0.25">
      <c r="A38" s="200" t="s">
        <v>253</v>
      </c>
    </row>
    <row r="39" spans="1:6" x14ac:dyDescent="0.25">
      <c r="A39" s="194"/>
    </row>
    <row r="41" spans="1:6" x14ac:dyDescent="0.25">
      <c r="A41" s="201"/>
    </row>
    <row r="42" spans="1:6" x14ac:dyDescent="0.25">
      <c r="A42" s="20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19"/>
  <sheetViews>
    <sheetView showGridLines="0" zoomScale="70" zoomScaleNormal="70" workbookViewId="0">
      <selection activeCell="S180" sqref="S180"/>
    </sheetView>
  </sheetViews>
  <sheetFormatPr defaultColWidth="8" defaultRowHeight="15.75" x14ac:dyDescent="0.25"/>
  <cols>
    <col min="1" max="1" width="29.28515625" style="13" customWidth="1"/>
    <col min="2" max="2" width="16.140625" style="41" customWidth="1"/>
    <col min="3" max="3" width="9.85546875" style="41" customWidth="1"/>
    <col min="4" max="4" width="9" style="13" customWidth="1"/>
    <col min="5" max="5" width="15.5703125" style="13" customWidth="1"/>
    <col min="6" max="6" width="15.28515625" style="13" customWidth="1"/>
    <col min="7" max="7" width="12.85546875" style="13" customWidth="1"/>
    <col min="8" max="8" width="12" style="13" customWidth="1"/>
    <col min="9" max="9" width="12.28515625" style="13" customWidth="1"/>
    <col min="10" max="10" width="12.5703125" style="13" customWidth="1"/>
    <col min="11" max="12" width="12.140625" style="13" customWidth="1"/>
    <col min="13" max="13" width="12.85546875" style="13" customWidth="1"/>
    <col min="14" max="15" width="11.7109375" style="13" customWidth="1"/>
    <col min="16" max="16" width="13.42578125" style="13" customWidth="1"/>
    <col min="17" max="17" width="12.140625" style="13" customWidth="1"/>
    <col min="18" max="18" width="11" style="13" customWidth="1"/>
    <col min="19" max="19" width="9.5703125" style="13" bestFit="1" customWidth="1"/>
    <col min="20" max="16384" width="8" style="13"/>
  </cols>
  <sheetData>
    <row r="1" spans="1:19" s="15" customFormat="1" ht="21" customHeight="1" x14ac:dyDescent="0.35">
      <c r="A1" s="32"/>
      <c r="B1" s="33"/>
      <c r="C1" s="33"/>
      <c r="D1" s="32"/>
      <c r="E1" s="32"/>
      <c r="F1" s="32"/>
      <c r="G1" s="32"/>
      <c r="H1" s="32"/>
      <c r="I1" s="32"/>
      <c r="J1" s="32"/>
      <c r="K1" s="32"/>
      <c r="L1" s="32"/>
      <c r="M1" s="34"/>
      <c r="O1" s="34"/>
      <c r="P1" s="35" t="str">
        <f>Menu!C27</f>
        <v>Édition du 6 juillet 2023</v>
      </c>
    </row>
    <row r="2" spans="1:19" s="15" customFormat="1" ht="18" customHeight="1" x14ac:dyDescent="0.35">
      <c r="A2" s="32"/>
      <c r="B2" s="33"/>
      <c r="C2" s="33"/>
      <c r="D2" s="32"/>
      <c r="E2" s="32"/>
      <c r="F2" s="32"/>
      <c r="G2" s="32"/>
      <c r="H2" s="32"/>
      <c r="I2" s="32"/>
      <c r="J2" s="32"/>
      <c r="K2" s="32"/>
      <c r="L2" s="32"/>
      <c r="M2" s="34"/>
      <c r="O2" s="34"/>
      <c r="P2" s="35" t="str">
        <f>Menu!C28</f>
        <v>N°06/2023</v>
      </c>
    </row>
    <row r="3" spans="1:19" s="15" customFormat="1" x14ac:dyDescent="0.25">
      <c r="A3" s="36"/>
      <c r="B3" s="20"/>
      <c r="C3" s="20"/>
      <c r="M3" s="37"/>
      <c r="N3" s="37"/>
      <c r="O3" s="37"/>
      <c r="P3" s="38" t="s">
        <v>32</v>
      </c>
      <c r="Q3" s="28"/>
    </row>
    <row r="4" spans="1:19" s="37" customFormat="1" ht="25.5" customHeight="1" x14ac:dyDescent="0.4">
      <c r="A4" s="247" t="s">
        <v>291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39"/>
    </row>
    <row r="5" spans="1:19" s="37" customFormat="1" ht="12.75" customHeight="1" x14ac:dyDescent="0.4">
      <c r="A5" s="40"/>
      <c r="B5" s="41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9" s="37" customFormat="1" ht="23.25" x14ac:dyDescent="0.35">
      <c r="A6" s="43" t="s">
        <v>306</v>
      </c>
      <c r="B6" s="44"/>
      <c r="C6" s="44"/>
      <c r="D6" s="45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9" ht="14.25" customHeight="1" x14ac:dyDescent="0.25">
      <c r="D7" s="46"/>
    </row>
    <row r="8" spans="1:19" ht="30.75" customHeight="1" x14ac:dyDescent="0.2">
      <c r="A8" s="47" t="s">
        <v>33</v>
      </c>
      <c r="B8" s="47" t="s">
        <v>13</v>
      </c>
      <c r="C8" s="248" t="s">
        <v>175</v>
      </c>
      <c r="D8" s="249"/>
      <c r="E8" s="48" t="s">
        <v>14</v>
      </c>
      <c r="F8" s="48" t="s">
        <v>15</v>
      </c>
      <c r="G8" s="48" t="s">
        <v>16</v>
      </c>
      <c r="H8" s="48" t="s">
        <v>17</v>
      </c>
      <c r="I8" s="48" t="s">
        <v>18</v>
      </c>
      <c r="J8" s="48" t="s">
        <v>19</v>
      </c>
      <c r="K8" s="48" t="s">
        <v>20</v>
      </c>
      <c r="L8" s="48" t="s">
        <v>21</v>
      </c>
      <c r="M8" s="48" t="s">
        <v>22</v>
      </c>
      <c r="N8" s="48" t="s">
        <v>23</v>
      </c>
      <c r="O8" s="48" t="s">
        <v>24</v>
      </c>
      <c r="P8" s="48" t="s">
        <v>176</v>
      </c>
      <c r="Q8" s="49"/>
    </row>
    <row r="9" spans="1:19" x14ac:dyDescent="0.2">
      <c r="A9" s="50"/>
      <c r="B9" s="50"/>
      <c r="C9" s="51" t="s">
        <v>177</v>
      </c>
      <c r="D9" s="52">
        <v>6</v>
      </c>
      <c r="E9" s="53" t="s">
        <v>178</v>
      </c>
      <c r="F9" s="53" t="s">
        <v>179</v>
      </c>
      <c r="G9" s="53" t="s">
        <v>180</v>
      </c>
      <c r="H9" s="53" t="s">
        <v>181</v>
      </c>
      <c r="I9" s="53" t="s">
        <v>182</v>
      </c>
      <c r="J9" s="53" t="s">
        <v>183</v>
      </c>
      <c r="K9" s="53" t="s">
        <v>184</v>
      </c>
      <c r="L9" s="53" t="s">
        <v>185</v>
      </c>
      <c r="M9" s="53" t="s">
        <v>186</v>
      </c>
      <c r="N9" s="53" t="s">
        <v>187</v>
      </c>
      <c r="O9" s="53" t="s">
        <v>188</v>
      </c>
      <c r="P9" s="53" t="s">
        <v>189</v>
      </c>
      <c r="Q9" s="49"/>
    </row>
    <row r="10" spans="1:19" s="12" customFormat="1" ht="15.75" customHeight="1" x14ac:dyDescent="0.25">
      <c r="A10" s="54"/>
      <c r="B10" s="55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59"/>
      <c r="R10" s="60"/>
      <c r="S10" s="61"/>
    </row>
    <row r="11" spans="1:19" x14ac:dyDescent="0.25">
      <c r="A11" s="211"/>
      <c r="B11" s="62"/>
      <c r="C11" s="62"/>
      <c r="D11" s="63"/>
      <c r="E11" s="212" t="s">
        <v>42</v>
      </c>
      <c r="F11" s="213"/>
      <c r="G11" s="207"/>
      <c r="H11" s="207"/>
      <c r="I11" s="207"/>
      <c r="J11" s="214"/>
      <c r="K11" s="207"/>
      <c r="L11" s="207"/>
      <c r="M11" s="207"/>
      <c r="N11" s="207"/>
      <c r="O11" s="207"/>
      <c r="P11" s="206"/>
      <c r="Q11" s="69"/>
    </row>
    <row r="12" spans="1:19" s="12" customFormat="1" ht="6.75" customHeight="1" x14ac:dyDescent="0.25">
      <c r="A12" s="54"/>
      <c r="B12" s="55"/>
      <c r="C12" s="55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9"/>
      <c r="R12" s="60"/>
      <c r="S12" s="61"/>
    </row>
    <row r="13" spans="1:19" ht="12.75" hidden="1" customHeight="1" x14ac:dyDescent="0.25">
      <c r="A13" s="70" t="s">
        <v>43</v>
      </c>
      <c r="B13" s="71">
        <v>2007</v>
      </c>
      <c r="C13" s="245">
        <f ca="1">SUM(E13:OFFSET(D13,0,1,1,$D$9))</f>
        <v>16984</v>
      </c>
      <c r="D13" s="246"/>
      <c r="E13" s="73">
        <v>2267</v>
      </c>
      <c r="F13" s="73">
        <v>2561</v>
      </c>
      <c r="G13" s="73">
        <v>3449</v>
      </c>
      <c r="H13" s="73">
        <v>3363</v>
      </c>
      <c r="I13" s="73">
        <v>2667</v>
      </c>
      <c r="J13" s="73">
        <v>2677</v>
      </c>
      <c r="K13" s="73">
        <v>2399</v>
      </c>
      <c r="L13" s="73">
        <v>1717</v>
      </c>
      <c r="M13" s="73">
        <v>2252</v>
      </c>
      <c r="N13" s="73">
        <v>2879</v>
      </c>
      <c r="O13" s="73">
        <v>2186</v>
      </c>
      <c r="P13" s="74">
        <v>1653</v>
      </c>
      <c r="Q13" s="75"/>
      <c r="R13" s="76"/>
      <c r="S13" s="77"/>
    </row>
    <row r="14" spans="1:19" ht="12.75" hidden="1" customHeight="1" x14ac:dyDescent="0.25">
      <c r="A14" s="70" t="s">
        <v>43</v>
      </c>
      <c r="B14" s="71">
        <v>2008</v>
      </c>
      <c r="C14" s="245">
        <f ca="1">SUM(E14:OFFSET(D14,0,1,1,$D$9))</f>
        <v>17391</v>
      </c>
      <c r="D14" s="246"/>
      <c r="E14" s="73">
        <v>2259</v>
      </c>
      <c r="F14" s="73">
        <v>2482</v>
      </c>
      <c r="G14" s="73">
        <v>3007</v>
      </c>
      <c r="H14" s="73">
        <v>3725</v>
      </c>
      <c r="I14" s="73">
        <v>3089</v>
      </c>
      <c r="J14" s="73">
        <v>2829</v>
      </c>
      <c r="K14" s="73">
        <v>2486</v>
      </c>
      <c r="L14" s="73">
        <v>1726</v>
      </c>
      <c r="M14" s="73">
        <v>2357</v>
      </c>
      <c r="N14" s="73">
        <v>2515</v>
      </c>
      <c r="O14" s="73">
        <v>2043</v>
      </c>
      <c r="P14" s="74">
        <v>1518</v>
      </c>
      <c r="Q14" s="75"/>
      <c r="R14" s="76"/>
      <c r="S14" s="77"/>
    </row>
    <row r="15" spans="1:19" s="12" customFormat="1" ht="12.75" hidden="1" customHeight="1" x14ac:dyDescent="0.25">
      <c r="A15" s="70" t="s">
        <v>43</v>
      </c>
      <c r="B15" s="78">
        <v>2009</v>
      </c>
      <c r="C15" s="245">
        <f ca="1">SUM(E15:OFFSET(D15,0,1,1,$D$9))</f>
        <v>15131</v>
      </c>
      <c r="D15" s="246"/>
      <c r="E15" s="57">
        <v>1757</v>
      </c>
      <c r="F15" s="57">
        <v>2270</v>
      </c>
      <c r="G15" s="57">
        <v>2690</v>
      </c>
      <c r="H15" s="57">
        <v>3500</v>
      </c>
      <c r="I15" s="57">
        <v>2605</v>
      </c>
      <c r="J15" s="57">
        <v>2309</v>
      </c>
      <c r="K15" s="57">
        <v>2466</v>
      </c>
      <c r="L15" s="57">
        <v>1572</v>
      </c>
      <c r="M15" s="57">
        <v>2229</v>
      </c>
      <c r="N15" s="57">
        <v>2650</v>
      </c>
      <c r="O15" s="57">
        <v>1939</v>
      </c>
      <c r="P15" s="74">
        <v>1666</v>
      </c>
      <c r="Q15" s="59"/>
      <c r="R15" s="60"/>
      <c r="S15" s="61"/>
    </row>
    <row r="16" spans="1:19" s="12" customFormat="1" ht="12.75" hidden="1" customHeight="1" x14ac:dyDescent="0.25">
      <c r="A16" s="70" t="s">
        <v>43</v>
      </c>
      <c r="B16" s="78">
        <v>2010</v>
      </c>
      <c r="C16" s="245">
        <f ca="1">SUM(E16:OFFSET(D16,0,1,1,$D$9))</f>
        <v>16608</v>
      </c>
      <c r="D16" s="246"/>
      <c r="E16" s="80">
        <v>2006</v>
      </c>
      <c r="F16" s="80">
        <v>2325</v>
      </c>
      <c r="G16" s="80">
        <v>3231</v>
      </c>
      <c r="H16" s="80">
        <v>3307</v>
      </c>
      <c r="I16" s="80">
        <v>2947</v>
      </c>
      <c r="J16" s="80">
        <v>2792</v>
      </c>
      <c r="K16" s="80">
        <v>2312</v>
      </c>
      <c r="L16" s="80">
        <v>1269</v>
      </c>
      <c r="M16" s="80">
        <v>1774</v>
      </c>
      <c r="N16" s="80">
        <v>2091</v>
      </c>
      <c r="O16" s="80">
        <v>1812</v>
      </c>
      <c r="P16" s="81">
        <v>1285</v>
      </c>
      <c r="Q16" s="59"/>
      <c r="R16" s="60"/>
      <c r="S16" s="61"/>
    </row>
    <row r="17" spans="1:19" s="12" customFormat="1" ht="12.75" hidden="1" customHeight="1" x14ac:dyDescent="0.25">
      <c r="A17" s="70" t="s">
        <v>43</v>
      </c>
      <c r="B17" s="78">
        <v>2013</v>
      </c>
      <c r="C17" s="245">
        <f ca="1">SUM(E17:OFFSET(D17,0,1,1,$D$9))</f>
        <v>10713</v>
      </c>
      <c r="D17" s="246"/>
      <c r="E17" s="80">
        <v>1209</v>
      </c>
      <c r="F17" s="80">
        <v>1636</v>
      </c>
      <c r="G17" s="80">
        <v>1928</v>
      </c>
      <c r="H17" s="80">
        <v>2118</v>
      </c>
      <c r="I17" s="80">
        <v>1971</v>
      </c>
      <c r="J17" s="80">
        <v>1851</v>
      </c>
      <c r="K17" s="80">
        <v>1594</v>
      </c>
      <c r="L17" s="80">
        <v>1061</v>
      </c>
      <c r="M17" s="80">
        <v>1397</v>
      </c>
      <c r="N17" s="80">
        <v>2063</v>
      </c>
      <c r="O17" s="80">
        <v>1582</v>
      </c>
      <c r="P17" s="81">
        <v>1051</v>
      </c>
      <c r="Q17" s="59"/>
      <c r="R17" s="60"/>
      <c r="S17" s="61"/>
    </row>
    <row r="18" spans="1:19" s="12" customFormat="1" ht="12.75" hidden="1" customHeight="1" x14ac:dyDescent="0.25">
      <c r="A18" s="70" t="s">
        <v>43</v>
      </c>
      <c r="B18" s="78">
        <v>2014</v>
      </c>
      <c r="C18" s="245">
        <f ca="1">SUM(E18:OFFSET(D18,0,1,1,$D$9))</f>
        <v>11338</v>
      </c>
      <c r="D18" s="246"/>
      <c r="E18" s="80">
        <v>1415</v>
      </c>
      <c r="F18" s="80">
        <v>1764</v>
      </c>
      <c r="G18" s="80">
        <v>2075</v>
      </c>
      <c r="H18" s="80">
        <v>2158</v>
      </c>
      <c r="I18" s="80">
        <v>2120</v>
      </c>
      <c r="J18" s="80">
        <v>1806</v>
      </c>
      <c r="K18" s="80">
        <v>1766</v>
      </c>
      <c r="L18" s="80">
        <v>1222</v>
      </c>
      <c r="M18" s="80">
        <v>1448</v>
      </c>
      <c r="N18" s="80">
        <v>2083</v>
      </c>
      <c r="O18" s="80">
        <v>1427</v>
      </c>
      <c r="P18" s="81">
        <v>1418</v>
      </c>
      <c r="Q18" s="59"/>
      <c r="R18" s="60"/>
      <c r="S18" s="61"/>
    </row>
    <row r="19" spans="1:19" s="12" customFormat="1" ht="12.75" hidden="1" customHeight="1" x14ac:dyDescent="0.25">
      <c r="A19" s="70" t="s">
        <v>43</v>
      </c>
      <c r="B19" s="78">
        <v>2018</v>
      </c>
      <c r="C19" s="245">
        <f ca="1">SUM(E19:OFFSET(D19,0,1,1,$D$9))</f>
        <v>11254</v>
      </c>
      <c r="D19" s="246"/>
      <c r="E19" s="80">
        <v>1546</v>
      </c>
      <c r="F19" s="80">
        <v>1643</v>
      </c>
      <c r="G19" s="80">
        <v>2052</v>
      </c>
      <c r="H19" s="80">
        <v>1991</v>
      </c>
      <c r="I19" s="80">
        <v>1995</v>
      </c>
      <c r="J19" s="80">
        <v>2027</v>
      </c>
      <c r="K19" s="80">
        <v>1665</v>
      </c>
      <c r="L19" s="80">
        <v>1688</v>
      </c>
      <c r="M19" s="80">
        <v>933</v>
      </c>
      <c r="N19" s="80">
        <v>1631</v>
      </c>
      <c r="O19" s="80">
        <v>1144</v>
      </c>
      <c r="P19" s="81">
        <v>944</v>
      </c>
      <c r="Q19" s="59"/>
      <c r="R19" s="60"/>
      <c r="S19" s="61"/>
    </row>
    <row r="20" spans="1:19" s="12" customFormat="1" ht="12.75" hidden="1" customHeight="1" x14ac:dyDescent="0.25">
      <c r="A20" s="70" t="s">
        <v>43</v>
      </c>
      <c r="B20" s="78">
        <v>2019</v>
      </c>
      <c r="C20" s="245">
        <f ca="1">SUM(E20:OFFSET(D20,0,1,1,$D$9))</f>
        <v>11024</v>
      </c>
      <c r="D20" s="246"/>
      <c r="E20" s="80">
        <v>1435</v>
      </c>
      <c r="F20" s="80">
        <v>1698</v>
      </c>
      <c r="G20" s="80">
        <v>2010</v>
      </c>
      <c r="H20" s="80">
        <v>1985</v>
      </c>
      <c r="I20" s="80">
        <v>2018</v>
      </c>
      <c r="J20" s="80">
        <v>1878</v>
      </c>
      <c r="K20" s="80">
        <v>1728</v>
      </c>
      <c r="L20" s="80">
        <v>1533</v>
      </c>
      <c r="M20" s="80">
        <v>1277</v>
      </c>
      <c r="N20" s="80">
        <v>1898</v>
      </c>
      <c r="O20" s="80">
        <v>1511</v>
      </c>
      <c r="P20" s="81">
        <v>1248</v>
      </c>
      <c r="Q20" s="59"/>
      <c r="R20" s="60"/>
      <c r="S20" s="61"/>
    </row>
    <row r="21" spans="1:19" s="12" customFormat="1" ht="12.75" hidden="1" customHeight="1" x14ac:dyDescent="0.25">
      <c r="A21" s="70" t="s">
        <v>43</v>
      </c>
      <c r="B21" s="78">
        <v>2020</v>
      </c>
      <c r="C21" s="245">
        <f ca="1">SUM(E21:OFFSET(D21,0,1,1,$D$9))</f>
        <v>7862</v>
      </c>
      <c r="D21" s="246"/>
      <c r="E21" s="80">
        <v>1640</v>
      </c>
      <c r="F21" s="80">
        <v>1766</v>
      </c>
      <c r="G21" s="80">
        <v>1122</v>
      </c>
      <c r="H21" s="80">
        <v>429</v>
      </c>
      <c r="I21" s="80">
        <v>1136</v>
      </c>
      <c r="J21" s="80">
        <v>1769</v>
      </c>
      <c r="K21" s="80">
        <v>2140</v>
      </c>
      <c r="L21" s="80">
        <v>1539</v>
      </c>
      <c r="M21" s="80">
        <v>1794</v>
      </c>
      <c r="N21" s="80">
        <v>1519</v>
      </c>
      <c r="O21" s="80">
        <v>1499</v>
      </c>
      <c r="P21" s="81">
        <v>1362</v>
      </c>
      <c r="Q21" s="59"/>
      <c r="R21" s="60"/>
      <c r="S21" s="61"/>
    </row>
    <row r="22" spans="1:19" s="12" customFormat="1" ht="12.75" hidden="1" customHeight="1" x14ac:dyDescent="0.25">
      <c r="A22" s="70" t="s">
        <v>43</v>
      </c>
      <c r="B22" s="78">
        <v>2021</v>
      </c>
      <c r="C22" s="245">
        <f ca="1">SUM(E22:OFFSET(D22,0,1,1,$D$9))</f>
        <v>10259</v>
      </c>
      <c r="D22" s="246"/>
      <c r="E22" s="80">
        <v>1482</v>
      </c>
      <c r="F22" s="80">
        <v>1491</v>
      </c>
      <c r="G22" s="80">
        <v>1994</v>
      </c>
      <c r="H22" s="80">
        <v>1721</v>
      </c>
      <c r="I22" s="80">
        <v>1702</v>
      </c>
      <c r="J22" s="80">
        <v>1869</v>
      </c>
      <c r="K22" s="80">
        <v>1575</v>
      </c>
      <c r="L22" s="80">
        <v>1024</v>
      </c>
      <c r="M22" s="80">
        <v>1158</v>
      </c>
      <c r="N22" s="80">
        <v>1282</v>
      </c>
      <c r="O22" s="80">
        <v>1386</v>
      </c>
      <c r="P22" s="81">
        <v>1466</v>
      </c>
      <c r="Q22" s="59"/>
      <c r="R22" s="60"/>
      <c r="S22" s="61"/>
    </row>
    <row r="23" spans="1:19" s="12" customFormat="1" ht="12.6" customHeight="1" x14ac:dyDescent="0.25">
      <c r="A23" s="70" t="s">
        <v>43</v>
      </c>
      <c r="B23" s="78">
        <v>2022</v>
      </c>
      <c r="C23" s="245">
        <f ca="1">SUM(E23:OFFSET(D23,0,1,1,$D$9))</f>
        <v>9291</v>
      </c>
      <c r="D23" s="246"/>
      <c r="E23" s="80">
        <v>1258</v>
      </c>
      <c r="F23" s="80">
        <v>1518</v>
      </c>
      <c r="G23" s="80">
        <v>1866</v>
      </c>
      <c r="H23" s="80">
        <v>1557</v>
      </c>
      <c r="I23" s="80">
        <v>1652</v>
      </c>
      <c r="J23" s="80">
        <v>1440</v>
      </c>
      <c r="K23" s="80">
        <v>1490</v>
      </c>
      <c r="L23" s="80">
        <v>1238</v>
      </c>
      <c r="M23" s="80">
        <v>1315</v>
      </c>
      <c r="N23" s="80">
        <v>1515</v>
      </c>
      <c r="O23" s="80">
        <v>1392</v>
      </c>
      <c r="P23" s="81">
        <v>1259</v>
      </c>
      <c r="Q23" s="59"/>
      <c r="R23" s="60"/>
      <c r="S23" s="61"/>
    </row>
    <row r="24" spans="1:19" s="12" customFormat="1" ht="12.6" customHeight="1" x14ac:dyDescent="0.25">
      <c r="A24" s="70" t="s">
        <v>43</v>
      </c>
      <c r="B24" s="78">
        <v>2023</v>
      </c>
      <c r="C24" s="245">
        <f ca="1">SUM(E24:OFFSET(D24,0,1,1,$D$9))</f>
        <v>10842</v>
      </c>
      <c r="D24" s="246"/>
      <c r="E24" s="80">
        <v>1466</v>
      </c>
      <c r="F24" s="80">
        <v>1583</v>
      </c>
      <c r="G24" s="80">
        <v>2198</v>
      </c>
      <c r="H24" s="80">
        <v>1808</v>
      </c>
      <c r="I24" s="80">
        <v>1836</v>
      </c>
      <c r="J24" s="80">
        <v>1951</v>
      </c>
      <c r="K24" s="80"/>
      <c r="L24" s="80"/>
      <c r="M24" s="80"/>
      <c r="N24" s="80"/>
      <c r="O24" s="80"/>
      <c r="P24" s="81"/>
      <c r="Q24" s="59"/>
      <c r="R24" s="60"/>
      <c r="S24" s="61"/>
    </row>
    <row r="25" spans="1:19" s="12" customFormat="1" ht="6.75" customHeight="1" x14ac:dyDescent="0.25">
      <c r="A25" s="54"/>
      <c r="B25" s="78"/>
      <c r="C25" s="56"/>
      <c r="D25" s="72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  <c r="Q25" s="59"/>
      <c r="R25" s="60"/>
      <c r="S25" s="61"/>
    </row>
    <row r="26" spans="1:19" ht="12.75" hidden="1" customHeight="1" x14ac:dyDescent="0.25">
      <c r="A26" s="70" t="s">
        <v>44</v>
      </c>
      <c r="B26" s="71">
        <v>2007</v>
      </c>
      <c r="C26" s="245">
        <f ca="1">SUM(E26:OFFSET(D26,0,1,1,$D$9))</f>
        <v>12268</v>
      </c>
      <c r="D26" s="246"/>
      <c r="E26" s="80">
        <v>1641</v>
      </c>
      <c r="F26" s="80">
        <v>1945</v>
      </c>
      <c r="G26" s="80">
        <v>2558</v>
      </c>
      <c r="H26" s="80">
        <v>2249</v>
      </c>
      <c r="I26" s="80">
        <v>1931</v>
      </c>
      <c r="J26" s="80">
        <v>1944</v>
      </c>
      <c r="K26" s="80">
        <v>1832</v>
      </c>
      <c r="L26" s="80">
        <v>1212</v>
      </c>
      <c r="M26" s="80">
        <v>1231</v>
      </c>
      <c r="N26" s="80">
        <v>1809</v>
      </c>
      <c r="O26" s="80">
        <v>1637</v>
      </c>
      <c r="P26" s="81">
        <v>1273</v>
      </c>
      <c r="Q26" s="75"/>
      <c r="R26" s="76"/>
      <c r="S26" s="77"/>
    </row>
    <row r="27" spans="1:19" ht="12.75" hidden="1" customHeight="1" x14ac:dyDescent="0.25">
      <c r="A27" s="70" t="s">
        <v>44</v>
      </c>
      <c r="B27" s="71">
        <v>2008</v>
      </c>
      <c r="C27" s="245">
        <f ca="1">SUM(E27:OFFSET(D27,0,1,1,$D$9))</f>
        <v>12511</v>
      </c>
      <c r="D27" s="246"/>
      <c r="E27" s="80">
        <v>1723</v>
      </c>
      <c r="F27" s="80">
        <v>1670</v>
      </c>
      <c r="G27" s="80">
        <v>2348</v>
      </c>
      <c r="H27" s="80">
        <v>2694</v>
      </c>
      <c r="I27" s="80">
        <v>2003</v>
      </c>
      <c r="J27" s="80">
        <v>2073</v>
      </c>
      <c r="K27" s="80">
        <v>2325</v>
      </c>
      <c r="L27" s="80">
        <v>1192</v>
      </c>
      <c r="M27" s="80">
        <v>1696</v>
      </c>
      <c r="N27" s="80">
        <v>1973</v>
      </c>
      <c r="O27" s="80">
        <v>1383</v>
      </c>
      <c r="P27" s="81">
        <v>1243</v>
      </c>
      <c r="Q27" s="75"/>
      <c r="R27" s="76"/>
      <c r="S27" s="77"/>
    </row>
    <row r="28" spans="1:19" ht="12.75" hidden="1" customHeight="1" x14ac:dyDescent="0.25">
      <c r="A28" s="70" t="s">
        <v>44</v>
      </c>
      <c r="B28" s="78">
        <v>2009</v>
      </c>
      <c r="C28" s="245">
        <f ca="1">SUM(E28:OFFSET(D28,0,1,1,$D$9))</f>
        <v>11341</v>
      </c>
      <c r="D28" s="246"/>
      <c r="E28" s="80">
        <v>1400</v>
      </c>
      <c r="F28" s="80">
        <v>1895</v>
      </c>
      <c r="G28" s="80">
        <v>2078</v>
      </c>
      <c r="H28" s="80">
        <v>2375</v>
      </c>
      <c r="I28" s="80">
        <v>1874</v>
      </c>
      <c r="J28" s="80">
        <v>1719</v>
      </c>
      <c r="K28" s="80">
        <v>1851</v>
      </c>
      <c r="L28" s="80">
        <v>1007</v>
      </c>
      <c r="M28" s="80">
        <v>1265</v>
      </c>
      <c r="N28" s="80">
        <v>1651</v>
      </c>
      <c r="O28" s="80">
        <v>1363</v>
      </c>
      <c r="P28" s="81">
        <v>1134</v>
      </c>
      <c r="Q28" s="75"/>
      <c r="R28" s="76"/>
      <c r="S28" s="77"/>
    </row>
    <row r="29" spans="1:19" ht="12.75" hidden="1" customHeight="1" x14ac:dyDescent="0.25">
      <c r="A29" s="70" t="s">
        <v>44</v>
      </c>
      <c r="B29" s="78">
        <v>2010</v>
      </c>
      <c r="C29" s="245">
        <f ca="1">SUM(E29:OFFSET(D29,0,1,1,$D$9))</f>
        <v>13069</v>
      </c>
      <c r="D29" s="246"/>
      <c r="E29" s="80">
        <v>1530</v>
      </c>
      <c r="F29" s="80">
        <v>1756</v>
      </c>
      <c r="G29" s="80">
        <v>2575</v>
      </c>
      <c r="H29" s="80">
        <v>2634</v>
      </c>
      <c r="I29" s="80">
        <v>2211</v>
      </c>
      <c r="J29" s="80">
        <v>2363</v>
      </c>
      <c r="K29" s="80">
        <v>2122</v>
      </c>
      <c r="L29" s="80">
        <v>1269</v>
      </c>
      <c r="M29" s="80">
        <v>1523</v>
      </c>
      <c r="N29" s="80">
        <v>1741</v>
      </c>
      <c r="O29" s="80">
        <v>1633</v>
      </c>
      <c r="P29" s="81">
        <v>1218</v>
      </c>
      <c r="Q29" s="75"/>
      <c r="R29" s="76"/>
      <c r="S29" s="77"/>
    </row>
    <row r="30" spans="1:19" ht="12.75" hidden="1" customHeight="1" x14ac:dyDescent="0.25">
      <c r="A30" s="70" t="s">
        <v>44</v>
      </c>
      <c r="B30" s="78">
        <v>2013</v>
      </c>
      <c r="C30" s="245">
        <f ca="1">SUM(E30:OFFSET(D30,0,1,1,$D$9))</f>
        <v>15696</v>
      </c>
      <c r="D30" s="246"/>
      <c r="E30" s="80">
        <v>2166</v>
      </c>
      <c r="F30" s="80">
        <v>2454</v>
      </c>
      <c r="G30" s="80">
        <v>2922</v>
      </c>
      <c r="H30" s="80">
        <v>3042</v>
      </c>
      <c r="I30" s="80">
        <v>2643</v>
      </c>
      <c r="J30" s="80">
        <v>2469</v>
      </c>
      <c r="K30" s="80">
        <v>2311</v>
      </c>
      <c r="L30" s="80">
        <v>1493</v>
      </c>
      <c r="M30" s="80">
        <v>1761</v>
      </c>
      <c r="N30" s="80">
        <v>2436</v>
      </c>
      <c r="O30" s="80">
        <v>1962</v>
      </c>
      <c r="P30" s="81">
        <v>1504</v>
      </c>
      <c r="Q30" s="75"/>
      <c r="R30" s="76"/>
      <c r="S30" s="77"/>
    </row>
    <row r="31" spans="1:19" ht="12.75" hidden="1" customHeight="1" x14ac:dyDescent="0.25">
      <c r="A31" s="70" t="s">
        <v>44</v>
      </c>
      <c r="B31" s="78">
        <v>2014</v>
      </c>
      <c r="C31" s="245">
        <f ca="1">SUM(E31:OFFSET(D31,0,1,1,$D$9))</f>
        <v>15807</v>
      </c>
      <c r="D31" s="246"/>
      <c r="E31" s="80">
        <v>2000</v>
      </c>
      <c r="F31" s="80">
        <v>2359</v>
      </c>
      <c r="G31" s="80">
        <v>2698</v>
      </c>
      <c r="H31" s="80">
        <v>3062</v>
      </c>
      <c r="I31" s="80">
        <v>3078</v>
      </c>
      <c r="J31" s="80">
        <v>2610</v>
      </c>
      <c r="K31" s="80">
        <v>2710</v>
      </c>
      <c r="L31" s="80">
        <v>1722</v>
      </c>
      <c r="M31" s="80">
        <v>2134</v>
      </c>
      <c r="N31" s="80">
        <v>2439</v>
      </c>
      <c r="O31" s="80">
        <v>2061</v>
      </c>
      <c r="P31" s="81">
        <v>2218</v>
      </c>
      <c r="Q31" s="75"/>
      <c r="R31" s="76"/>
      <c r="S31" s="77"/>
    </row>
    <row r="32" spans="1:19" ht="12.75" hidden="1" customHeight="1" x14ac:dyDescent="0.25">
      <c r="A32" s="70" t="s">
        <v>44</v>
      </c>
      <c r="B32" s="78">
        <v>2018</v>
      </c>
      <c r="C32" s="245">
        <f ca="1">SUM(E32:OFFSET(D32,0,1,1,$D$9))</f>
        <v>19401</v>
      </c>
      <c r="D32" s="246"/>
      <c r="E32" s="80">
        <v>2806</v>
      </c>
      <c r="F32" s="80">
        <v>2922</v>
      </c>
      <c r="G32" s="80">
        <v>3327</v>
      </c>
      <c r="H32" s="80">
        <v>3380</v>
      </c>
      <c r="I32" s="80">
        <v>3366</v>
      </c>
      <c r="J32" s="80">
        <v>3600</v>
      </c>
      <c r="K32" s="80">
        <v>3266</v>
      </c>
      <c r="L32" s="80">
        <v>2499</v>
      </c>
      <c r="M32" s="80">
        <v>1663</v>
      </c>
      <c r="N32" s="80">
        <v>2667</v>
      </c>
      <c r="O32" s="80">
        <v>2385</v>
      </c>
      <c r="P32" s="81">
        <v>1671</v>
      </c>
      <c r="Q32" s="75"/>
      <c r="R32" s="76"/>
      <c r="S32" s="77"/>
    </row>
    <row r="33" spans="1:19" ht="12.75" hidden="1" customHeight="1" x14ac:dyDescent="0.25">
      <c r="A33" s="70" t="s">
        <v>44</v>
      </c>
      <c r="B33" s="78">
        <v>2019</v>
      </c>
      <c r="C33" s="245">
        <f ca="1">SUM(E33:OFFSET(D33,0,1,1,$D$9))</f>
        <v>20099</v>
      </c>
      <c r="D33" s="246"/>
      <c r="E33" s="80">
        <v>2770</v>
      </c>
      <c r="F33" s="80">
        <v>3343</v>
      </c>
      <c r="G33" s="80">
        <v>3611</v>
      </c>
      <c r="H33" s="80">
        <v>3657</v>
      </c>
      <c r="I33" s="80">
        <v>3397</v>
      </c>
      <c r="J33" s="80">
        <v>3321</v>
      </c>
      <c r="K33" s="80">
        <v>3068</v>
      </c>
      <c r="L33" s="80">
        <v>2278</v>
      </c>
      <c r="M33" s="80">
        <v>2031</v>
      </c>
      <c r="N33" s="80">
        <v>2993</v>
      </c>
      <c r="O33" s="80">
        <v>2441</v>
      </c>
      <c r="P33" s="81">
        <v>1879</v>
      </c>
      <c r="Q33" s="75"/>
      <c r="R33" s="76"/>
      <c r="S33" s="77"/>
    </row>
    <row r="34" spans="1:19" ht="12.75" hidden="1" customHeight="1" x14ac:dyDescent="0.25">
      <c r="A34" s="70" t="s">
        <v>44</v>
      </c>
      <c r="B34" s="78">
        <v>2020</v>
      </c>
      <c r="C34" s="245">
        <f ca="1">SUM(E34:OFFSET(D34,0,1,1,$D$9))</f>
        <v>12931</v>
      </c>
      <c r="D34" s="246"/>
      <c r="E34" s="80">
        <v>2679</v>
      </c>
      <c r="F34" s="80">
        <v>3029</v>
      </c>
      <c r="G34" s="80">
        <v>1676</v>
      </c>
      <c r="H34" s="80">
        <v>763</v>
      </c>
      <c r="I34" s="80">
        <v>1905</v>
      </c>
      <c r="J34" s="80">
        <v>2879</v>
      </c>
      <c r="K34" s="80">
        <v>3369</v>
      </c>
      <c r="L34" s="80">
        <v>2132</v>
      </c>
      <c r="M34" s="80">
        <v>2279</v>
      </c>
      <c r="N34" s="80">
        <v>2461</v>
      </c>
      <c r="O34" s="80">
        <v>2309</v>
      </c>
      <c r="P34" s="81">
        <v>1993</v>
      </c>
      <c r="Q34" s="75"/>
      <c r="R34" s="76"/>
      <c r="S34" s="77"/>
    </row>
    <row r="35" spans="1:19" ht="12.75" hidden="1" customHeight="1" x14ac:dyDescent="0.25">
      <c r="A35" s="70" t="s">
        <v>44</v>
      </c>
      <c r="B35" s="78">
        <v>2021</v>
      </c>
      <c r="C35" s="245">
        <f ca="1">SUM(E35:OFFSET(D35,0,1,1,$D$9))</f>
        <v>15028</v>
      </c>
      <c r="D35" s="246"/>
      <c r="E35" s="80">
        <v>2265</v>
      </c>
      <c r="F35" s="80">
        <v>2251</v>
      </c>
      <c r="G35" s="80">
        <v>2973</v>
      </c>
      <c r="H35" s="80">
        <v>2606</v>
      </c>
      <c r="I35" s="80">
        <v>2331</v>
      </c>
      <c r="J35" s="80">
        <v>2602</v>
      </c>
      <c r="K35" s="80">
        <v>2409</v>
      </c>
      <c r="L35" s="80">
        <v>1768</v>
      </c>
      <c r="M35" s="80">
        <v>1790</v>
      </c>
      <c r="N35" s="80">
        <v>1670</v>
      </c>
      <c r="O35" s="80">
        <v>1791</v>
      </c>
      <c r="P35" s="81">
        <v>1766</v>
      </c>
      <c r="Q35" s="75"/>
      <c r="R35" s="76"/>
      <c r="S35" s="77"/>
    </row>
    <row r="36" spans="1:19" ht="12.75" customHeight="1" x14ac:dyDescent="0.25">
      <c r="A36" s="70" t="s">
        <v>44</v>
      </c>
      <c r="B36" s="78">
        <v>2022</v>
      </c>
      <c r="C36" s="245">
        <f ca="1">SUM(E36:OFFSET(D36,0,1,1,$D$9))</f>
        <v>12521</v>
      </c>
      <c r="D36" s="246"/>
      <c r="E36" s="80">
        <v>2042</v>
      </c>
      <c r="F36" s="80">
        <v>2191</v>
      </c>
      <c r="G36" s="80">
        <v>2472</v>
      </c>
      <c r="H36" s="80">
        <v>1784</v>
      </c>
      <c r="I36" s="80">
        <v>1882</v>
      </c>
      <c r="J36" s="80">
        <v>2150</v>
      </c>
      <c r="K36" s="80">
        <v>2231</v>
      </c>
      <c r="L36" s="80">
        <v>1730</v>
      </c>
      <c r="M36" s="80">
        <v>2257</v>
      </c>
      <c r="N36" s="80">
        <v>1950</v>
      </c>
      <c r="O36" s="80">
        <v>2043</v>
      </c>
      <c r="P36" s="81">
        <v>1862</v>
      </c>
      <c r="Q36" s="75"/>
      <c r="R36" s="76"/>
      <c r="S36" s="77"/>
    </row>
    <row r="37" spans="1:19" ht="12.75" customHeight="1" x14ac:dyDescent="0.25">
      <c r="A37" s="70" t="s">
        <v>44</v>
      </c>
      <c r="B37" s="78">
        <v>2023</v>
      </c>
      <c r="C37" s="245">
        <f ca="1">SUM(E37:OFFSET(D37,0,1,1,$D$9))</f>
        <v>15652</v>
      </c>
      <c r="D37" s="246"/>
      <c r="E37" s="80">
        <v>2260</v>
      </c>
      <c r="F37" s="80">
        <v>2594</v>
      </c>
      <c r="G37" s="80">
        <v>3048</v>
      </c>
      <c r="H37" s="80">
        <v>2368</v>
      </c>
      <c r="I37" s="80">
        <v>2566</v>
      </c>
      <c r="J37" s="80">
        <v>2816</v>
      </c>
      <c r="K37" s="80"/>
      <c r="L37" s="80"/>
      <c r="M37" s="80"/>
      <c r="N37" s="80"/>
      <c r="O37" s="80"/>
      <c r="P37" s="81"/>
      <c r="Q37" s="75"/>
      <c r="R37" s="76"/>
      <c r="S37" s="77"/>
    </row>
    <row r="38" spans="1:19" s="12" customFormat="1" ht="6.75" customHeight="1" x14ac:dyDescent="0.25">
      <c r="A38" s="70"/>
      <c r="B38" s="78"/>
      <c r="C38" s="56"/>
      <c r="D38" s="72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1"/>
      <c r="Q38" s="59"/>
      <c r="R38" s="60"/>
      <c r="S38" s="61"/>
    </row>
    <row r="39" spans="1:19" ht="12.75" hidden="1" customHeight="1" x14ac:dyDescent="0.25">
      <c r="A39" s="70" t="s">
        <v>9</v>
      </c>
      <c r="B39" s="71">
        <v>2007</v>
      </c>
      <c r="C39" s="245">
        <f ca="1">SUM(E39:OFFSET(D39,0,1,1,$D$9))</f>
        <v>131</v>
      </c>
      <c r="D39" s="246"/>
      <c r="E39" s="80">
        <v>26</v>
      </c>
      <c r="F39" s="80">
        <v>34</v>
      </c>
      <c r="G39" s="80">
        <v>21</v>
      </c>
      <c r="H39" s="80">
        <v>28</v>
      </c>
      <c r="I39" s="80">
        <v>12</v>
      </c>
      <c r="J39" s="80">
        <v>10</v>
      </c>
      <c r="K39" s="80">
        <v>13</v>
      </c>
      <c r="L39" s="80">
        <v>5</v>
      </c>
      <c r="M39" s="80">
        <v>5</v>
      </c>
      <c r="N39" s="80">
        <v>14</v>
      </c>
      <c r="O39" s="80">
        <v>7</v>
      </c>
      <c r="P39" s="81">
        <v>1</v>
      </c>
      <c r="Q39" s="75"/>
      <c r="R39" s="76"/>
      <c r="S39" s="77"/>
    </row>
    <row r="40" spans="1:19" ht="12.75" hidden="1" customHeight="1" x14ac:dyDescent="0.25">
      <c r="A40" s="70" t="s">
        <v>9</v>
      </c>
      <c r="B40" s="71">
        <v>2008</v>
      </c>
      <c r="C40" s="245">
        <f ca="1">SUM(E40:OFFSET(D40,0,1,1,$D$9))</f>
        <v>146</v>
      </c>
      <c r="D40" s="246"/>
      <c r="E40" s="80">
        <v>73</v>
      </c>
      <c r="F40" s="80">
        <v>7</v>
      </c>
      <c r="G40" s="80">
        <v>19</v>
      </c>
      <c r="H40" s="80">
        <v>19</v>
      </c>
      <c r="I40" s="80">
        <v>17</v>
      </c>
      <c r="J40" s="80">
        <v>11</v>
      </c>
      <c r="K40" s="80">
        <v>5</v>
      </c>
      <c r="L40" s="80">
        <v>26</v>
      </c>
      <c r="M40" s="80">
        <v>16</v>
      </c>
      <c r="N40" s="80">
        <v>9</v>
      </c>
      <c r="O40" s="80">
        <v>17</v>
      </c>
      <c r="P40" s="81">
        <v>6</v>
      </c>
      <c r="Q40" s="75"/>
      <c r="R40" s="82"/>
      <c r="S40" s="77"/>
    </row>
    <row r="41" spans="1:19" ht="12.75" hidden="1" customHeight="1" x14ac:dyDescent="0.25">
      <c r="A41" s="70" t="s">
        <v>9</v>
      </c>
      <c r="B41" s="78">
        <v>2009</v>
      </c>
      <c r="C41" s="245">
        <f ca="1">SUM(E41:OFFSET(D41,0,1,1,$D$9))</f>
        <v>162</v>
      </c>
      <c r="D41" s="246"/>
      <c r="E41" s="80">
        <v>88</v>
      </c>
      <c r="F41" s="80">
        <v>12</v>
      </c>
      <c r="G41" s="80">
        <v>24</v>
      </c>
      <c r="H41" s="80">
        <v>11</v>
      </c>
      <c r="I41" s="80">
        <v>20</v>
      </c>
      <c r="J41" s="80">
        <v>7</v>
      </c>
      <c r="K41" s="80">
        <v>9</v>
      </c>
      <c r="L41" s="80">
        <v>6</v>
      </c>
      <c r="M41" s="80">
        <v>15</v>
      </c>
      <c r="N41" s="80">
        <v>2</v>
      </c>
      <c r="O41" s="80">
        <v>6</v>
      </c>
      <c r="P41" s="81">
        <v>9</v>
      </c>
      <c r="Q41" s="75"/>
      <c r="R41" s="82"/>
      <c r="S41" s="77"/>
    </row>
    <row r="42" spans="1:19" ht="12.75" hidden="1" customHeight="1" x14ac:dyDescent="0.25">
      <c r="A42" s="70" t="s">
        <v>9</v>
      </c>
      <c r="B42" s="78">
        <v>2010</v>
      </c>
      <c r="C42" s="245">
        <f ca="1">SUM(E42:OFFSET(D42,0,1,1,$D$9))</f>
        <v>132</v>
      </c>
      <c r="D42" s="246"/>
      <c r="E42" s="80">
        <v>43</v>
      </c>
      <c r="F42" s="80">
        <v>21</v>
      </c>
      <c r="G42" s="80">
        <v>19</v>
      </c>
      <c r="H42" s="80">
        <v>20</v>
      </c>
      <c r="I42" s="80">
        <v>18</v>
      </c>
      <c r="J42" s="80">
        <v>11</v>
      </c>
      <c r="K42" s="80">
        <v>8</v>
      </c>
      <c r="L42" s="80">
        <v>5</v>
      </c>
      <c r="M42" s="80">
        <v>12</v>
      </c>
      <c r="N42" s="80">
        <v>7</v>
      </c>
      <c r="O42" s="80">
        <v>5</v>
      </c>
      <c r="P42" s="81">
        <v>5</v>
      </c>
      <c r="Q42" s="75"/>
      <c r="R42" s="82"/>
      <c r="S42" s="77"/>
    </row>
    <row r="43" spans="1:19" ht="12.75" hidden="1" customHeight="1" x14ac:dyDescent="0.25">
      <c r="A43" s="70" t="s">
        <v>9</v>
      </c>
      <c r="B43" s="78">
        <v>2013</v>
      </c>
      <c r="C43" s="245">
        <f ca="1">SUM(E43:OFFSET(D43,0,1,1,$D$9))</f>
        <v>106</v>
      </c>
      <c r="D43" s="246"/>
      <c r="E43" s="80">
        <v>48</v>
      </c>
      <c r="F43" s="80">
        <v>10</v>
      </c>
      <c r="G43" s="80">
        <v>5</v>
      </c>
      <c r="H43" s="80">
        <v>11</v>
      </c>
      <c r="I43" s="80">
        <v>7</v>
      </c>
      <c r="J43" s="80">
        <v>25</v>
      </c>
      <c r="K43" s="80">
        <v>1</v>
      </c>
      <c r="L43" s="80">
        <v>12</v>
      </c>
      <c r="M43" s="80">
        <v>3</v>
      </c>
      <c r="N43" s="80">
        <v>5</v>
      </c>
      <c r="O43" s="80">
        <v>19</v>
      </c>
      <c r="P43" s="81">
        <v>25</v>
      </c>
      <c r="Q43" s="75"/>
      <c r="R43" s="82"/>
      <c r="S43" s="77"/>
    </row>
    <row r="44" spans="1:19" ht="12.75" hidden="1" customHeight="1" x14ac:dyDescent="0.25">
      <c r="A44" s="70" t="s">
        <v>9</v>
      </c>
      <c r="B44" s="78">
        <v>2014</v>
      </c>
      <c r="C44" s="245">
        <f ca="1">SUM(E44:OFFSET(D44,0,1,1,$D$9))</f>
        <v>104</v>
      </c>
      <c r="D44" s="246"/>
      <c r="E44" s="80">
        <v>35</v>
      </c>
      <c r="F44" s="80">
        <v>22</v>
      </c>
      <c r="G44" s="80">
        <v>10</v>
      </c>
      <c r="H44" s="80">
        <v>18</v>
      </c>
      <c r="I44" s="80">
        <v>13</v>
      </c>
      <c r="J44" s="80">
        <v>6</v>
      </c>
      <c r="K44" s="80">
        <v>2</v>
      </c>
      <c r="L44" s="80">
        <v>7</v>
      </c>
      <c r="M44" s="80">
        <v>17</v>
      </c>
      <c r="N44" s="80">
        <v>13</v>
      </c>
      <c r="O44" s="80">
        <v>8</v>
      </c>
      <c r="P44" s="81">
        <v>8</v>
      </c>
      <c r="Q44" s="75"/>
      <c r="R44" s="82"/>
      <c r="S44" s="77"/>
    </row>
    <row r="45" spans="1:19" ht="12.75" hidden="1" customHeight="1" x14ac:dyDescent="0.25">
      <c r="A45" s="70" t="s">
        <v>9</v>
      </c>
      <c r="B45" s="78">
        <v>2018</v>
      </c>
      <c r="C45" s="245">
        <f ca="1">SUM(E45:OFFSET(D45,0,1,1,$D$9))</f>
        <v>151</v>
      </c>
      <c r="D45" s="246"/>
      <c r="E45" s="80">
        <v>48</v>
      </c>
      <c r="F45" s="80">
        <v>17</v>
      </c>
      <c r="G45" s="80">
        <v>23</v>
      </c>
      <c r="H45" s="80">
        <v>17</v>
      </c>
      <c r="I45" s="80">
        <v>21</v>
      </c>
      <c r="J45" s="80">
        <v>25</v>
      </c>
      <c r="K45" s="80">
        <v>21</v>
      </c>
      <c r="L45" s="80">
        <v>13</v>
      </c>
      <c r="M45" s="80">
        <v>14</v>
      </c>
      <c r="N45" s="80">
        <v>6</v>
      </c>
      <c r="O45" s="80">
        <v>6</v>
      </c>
      <c r="P45" s="81">
        <v>6</v>
      </c>
      <c r="Q45" s="75"/>
      <c r="R45" s="82"/>
      <c r="S45" s="77"/>
    </row>
    <row r="46" spans="1:19" ht="12.75" hidden="1" customHeight="1" x14ac:dyDescent="0.25">
      <c r="A46" s="70" t="s">
        <v>9</v>
      </c>
      <c r="B46" s="78">
        <v>2019</v>
      </c>
      <c r="C46" s="245">
        <f ca="1">SUM(E46:OFFSET(D46,0,1,1,$D$9))</f>
        <v>162</v>
      </c>
      <c r="D46" s="246"/>
      <c r="E46" s="80">
        <v>30</v>
      </c>
      <c r="F46" s="80">
        <v>22</v>
      </c>
      <c r="G46" s="80">
        <v>27</v>
      </c>
      <c r="H46" s="80">
        <v>42</v>
      </c>
      <c r="I46" s="80">
        <v>31</v>
      </c>
      <c r="J46" s="80">
        <v>10</v>
      </c>
      <c r="K46" s="80">
        <v>24</v>
      </c>
      <c r="L46" s="80">
        <v>17</v>
      </c>
      <c r="M46" s="80">
        <v>32</v>
      </c>
      <c r="N46" s="80">
        <v>8</v>
      </c>
      <c r="O46" s="80">
        <v>18</v>
      </c>
      <c r="P46" s="81">
        <v>12</v>
      </c>
      <c r="Q46" s="75"/>
      <c r="R46" s="82"/>
      <c r="S46" s="77"/>
    </row>
    <row r="47" spans="1:19" ht="12.75" hidden="1" customHeight="1" x14ac:dyDescent="0.25">
      <c r="A47" s="70" t="s">
        <v>9</v>
      </c>
      <c r="B47" s="78">
        <v>2020</v>
      </c>
      <c r="C47" s="245">
        <f ca="1">SUM(E47:OFFSET(D47,0,1,1,$D$9))</f>
        <v>129</v>
      </c>
      <c r="D47" s="246"/>
      <c r="E47" s="80">
        <v>77</v>
      </c>
      <c r="F47" s="80">
        <v>8</v>
      </c>
      <c r="G47" s="80">
        <v>15</v>
      </c>
      <c r="H47" s="80">
        <v>3</v>
      </c>
      <c r="I47" s="80">
        <v>13</v>
      </c>
      <c r="J47" s="80">
        <v>13</v>
      </c>
      <c r="K47" s="80">
        <v>8</v>
      </c>
      <c r="L47" s="80">
        <v>10</v>
      </c>
      <c r="M47" s="80">
        <v>21</v>
      </c>
      <c r="N47" s="80">
        <v>19</v>
      </c>
      <c r="O47" s="80">
        <v>12</v>
      </c>
      <c r="P47" s="81">
        <v>15</v>
      </c>
      <c r="Q47" s="75"/>
      <c r="R47" s="82"/>
      <c r="S47" s="77"/>
    </row>
    <row r="48" spans="1:19" ht="12.75" hidden="1" customHeight="1" x14ac:dyDescent="0.25">
      <c r="A48" s="70" t="s">
        <v>9</v>
      </c>
      <c r="B48" s="78">
        <v>2021</v>
      </c>
      <c r="C48" s="245">
        <f ca="1">SUM(E48:OFFSET(D48,0,1,1,$D$9))</f>
        <v>95</v>
      </c>
      <c r="D48" s="246"/>
      <c r="E48" s="80">
        <v>42</v>
      </c>
      <c r="F48" s="80">
        <v>26</v>
      </c>
      <c r="G48" s="80">
        <v>4</v>
      </c>
      <c r="H48" s="80">
        <v>1</v>
      </c>
      <c r="I48" s="80">
        <v>5</v>
      </c>
      <c r="J48" s="80">
        <v>17</v>
      </c>
      <c r="K48" s="80">
        <v>16</v>
      </c>
      <c r="L48" s="80">
        <v>11</v>
      </c>
      <c r="M48" s="80">
        <v>10</v>
      </c>
      <c r="N48" s="80">
        <v>19</v>
      </c>
      <c r="O48" s="80">
        <v>6</v>
      </c>
      <c r="P48" s="81">
        <v>10</v>
      </c>
      <c r="Q48" s="75"/>
      <c r="R48" s="82"/>
      <c r="S48" s="77"/>
    </row>
    <row r="49" spans="1:19" ht="12.75" customHeight="1" x14ac:dyDescent="0.25">
      <c r="A49" s="70" t="s">
        <v>9</v>
      </c>
      <c r="B49" s="78">
        <v>2022</v>
      </c>
      <c r="C49" s="245">
        <f ca="1">SUM(E49:OFFSET(D49,0,1,1,$D$9))</f>
        <v>135</v>
      </c>
      <c r="D49" s="246"/>
      <c r="E49" s="80">
        <v>54</v>
      </c>
      <c r="F49" s="80">
        <v>13</v>
      </c>
      <c r="G49" s="80">
        <v>6</v>
      </c>
      <c r="H49" s="80">
        <v>16</v>
      </c>
      <c r="I49" s="80">
        <v>12</v>
      </c>
      <c r="J49" s="80">
        <v>34</v>
      </c>
      <c r="K49" s="80">
        <v>77</v>
      </c>
      <c r="L49" s="80">
        <v>18</v>
      </c>
      <c r="M49" s="80">
        <v>35</v>
      </c>
      <c r="N49" s="80">
        <v>25</v>
      </c>
      <c r="O49" s="80">
        <v>11</v>
      </c>
      <c r="P49" s="235">
        <v>0</v>
      </c>
      <c r="Q49" s="75"/>
      <c r="R49" s="82"/>
      <c r="S49" s="77"/>
    </row>
    <row r="50" spans="1:19" ht="12.75" customHeight="1" x14ac:dyDescent="0.25">
      <c r="A50" s="70" t="s">
        <v>9</v>
      </c>
      <c r="B50" s="78">
        <v>2023</v>
      </c>
      <c r="C50" s="245">
        <f ca="1">SUM(E50:OFFSET(D50,0,1,1,$D$9))</f>
        <v>106</v>
      </c>
      <c r="D50" s="246"/>
      <c r="E50" s="80">
        <v>30</v>
      </c>
      <c r="F50" s="80">
        <v>5</v>
      </c>
      <c r="G50" s="80">
        <v>28</v>
      </c>
      <c r="H50" s="80">
        <v>19</v>
      </c>
      <c r="I50" s="80">
        <v>15</v>
      </c>
      <c r="J50" s="80">
        <v>9</v>
      </c>
      <c r="K50" s="80"/>
      <c r="L50" s="80"/>
      <c r="M50" s="80"/>
      <c r="N50" s="80"/>
      <c r="O50" s="80"/>
      <c r="P50" s="235"/>
      <c r="Q50" s="75"/>
      <c r="R50" s="82"/>
      <c r="S50" s="77"/>
    </row>
    <row r="51" spans="1:19" s="12" customFormat="1" ht="6.75" customHeight="1" x14ac:dyDescent="0.25">
      <c r="A51" s="70"/>
      <c r="B51" s="78"/>
      <c r="C51" s="56"/>
      <c r="D51" s="72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1"/>
      <c r="Q51" s="59"/>
      <c r="R51" s="60"/>
      <c r="S51" s="61"/>
    </row>
    <row r="52" spans="1:19" ht="12.75" hidden="1" customHeight="1" x14ac:dyDescent="0.25">
      <c r="A52" s="70" t="s">
        <v>1</v>
      </c>
      <c r="B52" s="71">
        <v>2007</v>
      </c>
      <c r="C52" s="245">
        <f ca="1">SUM(E52:OFFSET(D52,0,1,1,$D$9))</f>
        <v>1733</v>
      </c>
      <c r="D52" s="246"/>
      <c r="E52" s="80">
        <v>243</v>
      </c>
      <c r="F52" s="80">
        <v>280</v>
      </c>
      <c r="G52" s="80">
        <v>335</v>
      </c>
      <c r="H52" s="80">
        <v>256</v>
      </c>
      <c r="I52" s="80">
        <v>300</v>
      </c>
      <c r="J52" s="80">
        <v>319</v>
      </c>
      <c r="K52" s="80">
        <v>365</v>
      </c>
      <c r="L52" s="80">
        <v>245</v>
      </c>
      <c r="M52" s="80">
        <v>233</v>
      </c>
      <c r="N52" s="80">
        <v>315</v>
      </c>
      <c r="O52" s="80">
        <v>302</v>
      </c>
      <c r="P52" s="81">
        <v>178</v>
      </c>
      <c r="Q52" s="75"/>
      <c r="R52" s="82"/>
      <c r="S52" s="77"/>
    </row>
    <row r="53" spans="1:19" ht="12.75" hidden="1" customHeight="1" x14ac:dyDescent="0.25">
      <c r="A53" s="70" t="s">
        <v>1</v>
      </c>
      <c r="B53" s="71">
        <v>2008</v>
      </c>
      <c r="C53" s="245">
        <f ca="1">SUM(E53:OFFSET(D53,0,1,1,$D$9))</f>
        <v>2082</v>
      </c>
      <c r="D53" s="246"/>
      <c r="E53" s="80">
        <v>351</v>
      </c>
      <c r="F53" s="80">
        <v>343</v>
      </c>
      <c r="G53" s="80">
        <v>351</v>
      </c>
      <c r="H53" s="80">
        <v>364</v>
      </c>
      <c r="I53" s="80">
        <v>325</v>
      </c>
      <c r="J53" s="80">
        <v>348</v>
      </c>
      <c r="K53" s="80">
        <v>403</v>
      </c>
      <c r="L53" s="80">
        <v>235</v>
      </c>
      <c r="M53" s="80">
        <v>275</v>
      </c>
      <c r="N53" s="80">
        <v>379</v>
      </c>
      <c r="O53" s="80">
        <v>277</v>
      </c>
      <c r="P53" s="81">
        <v>218</v>
      </c>
      <c r="Q53" s="75"/>
      <c r="R53" s="82"/>
      <c r="S53" s="77"/>
    </row>
    <row r="54" spans="1:19" ht="12.75" hidden="1" customHeight="1" x14ac:dyDescent="0.25">
      <c r="A54" s="70" t="s">
        <v>1</v>
      </c>
      <c r="B54" s="78">
        <v>2009</v>
      </c>
      <c r="C54" s="245">
        <f ca="1">SUM(E54:OFFSET(D54,0,1,1,$D$9))</f>
        <v>1511</v>
      </c>
      <c r="D54" s="246"/>
      <c r="E54" s="80">
        <v>212</v>
      </c>
      <c r="F54" s="80">
        <v>256</v>
      </c>
      <c r="G54" s="80">
        <v>262</v>
      </c>
      <c r="H54" s="80">
        <v>246</v>
      </c>
      <c r="I54" s="80">
        <v>241</v>
      </c>
      <c r="J54" s="80">
        <v>294</v>
      </c>
      <c r="K54" s="80">
        <v>295</v>
      </c>
      <c r="L54" s="80">
        <v>203</v>
      </c>
      <c r="M54" s="80">
        <v>209</v>
      </c>
      <c r="N54" s="80">
        <v>268</v>
      </c>
      <c r="O54" s="80">
        <v>264</v>
      </c>
      <c r="P54" s="81">
        <v>177</v>
      </c>
      <c r="Q54" s="75"/>
      <c r="R54" s="82"/>
      <c r="S54" s="77"/>
    </row>
    <row r="55" spans="1:19" ht="12.75" hidden="1" customHeight="1" x14ac:dyDescent="0.25">
      <c r="A55" s="70" t="s">
        <v>1</v>
      </c>
      <c r="B55" s="78">
        <v>2010</v>
      </c>
      <c r="C55" s="245">
        <f ca="1">SUM(E55:OFFSET(D55,0,1,1,$D$9))</f>
        <v>1664</v>
      </c>
      <c r="D55" s="246"/>
      <c r="E55" s="80">
        <v>235</v>
      </c>
      <c r="F55" s="80">
        <v>243</v>
      </c>
      <c r="G55" s="80">
        <v>274</v>
      </c>
      <c r="H55" s="80">
        <v>295</v>
      </c>
      <c r="I55" s="80">
        <v>266</v>
      </c>
      <c r="J55" s="80">
        <v>351</v>
      </c>
      <c r="K55" s="80">
        <v>314</v>
      </c>
      <c r="L55" s="80">
        <v>218</v>
      </c>
      <c r="M55" s="80">
        <v>187</v>
      </c>
      <c r="N55" s="80">
        <v>279</v>
      </c>
      <c r="O55" s="80">
        <v>277</v>
      </c>
      <c r="P55" s="81">
        <v>161</v>
      </c>
      <c r="Q55" s="75"/>
      <c r="R55" s="82"/>
      <c r="S55" s="77"/>
    </row>
    <row r="56" spans="1:19" ht="12.75" hidden="1" customHeight="1" x14ac:dyDescent="0.25">
      <c r="A56" s="70" t="s">
        <v>1</v>
      </c>
      <c r="B56" s="78">
        <v>2013</v>
      </c>
      <c r="C56" s="245">
        <f ca="1">SUM(E56:OFFSET(D56,0,1,1,$D$9))</f>
        <v>1560</v>
      </c>
      <c r="D56" s="246"/>
      <c r="E56" s="80">
        <v>236</v>
      </c>
      <c r="F56" s="80">
        <v>230</v>
      </c>
      <c r="G56" s="80">
        <v>299</v>
      </c>
      <c r="H56" s="80">
        <v>264</v>
      </c>
      <c r="I56" s="80">
        <v>240</v>
      </c>
      <c r="J56" s="80">
        <v>291</v>
      </c>
      <c r="K56" s="80">
        <v>267</v>
      </c>
      <c r="L56" s="80">
        <v>227</v>
      </c>
      <c r="M56" s="80">
        <v>266</v>
      </c>
      <c r="N56" s="80">
        <v>348</v>
      </c>
      <c r="O56" s="80">
        <v>275</v>
      </c>
      <c r="P56" s="81">
        <v>199</v>
      </c>
      <c r="Q56" s="75"/>
      <c r="R56" s="82"/>
      <c r="S56" s="77"/>
    </row>
    <row r="57" spans="1:19" ht="12.75" hidden="1" customHeight="1" x14ac:dyDescent="0.25">
      <c r="A57" s="70" t="s">
        <v>1</v>
      </c>
      <c r="B57" s="78">
        <v>2014</v>
      </c>
      <c r="C57" s="245">
        <f ca="1">SUM(E57:OFFSET(D57,0,1,1,$D$9))</f>
        <v>1765</v>
      </c>
      <c r="D57" s="246"/>
      <c r="E57" s="80">
        <v>254</v>
      </c>
      <c r="F57" s="80">
        <v>274</v>
      </c>
      <c r="G57" s="80">
        <v>323</v>
      </c>
      <c r="H57" s="80">
        <v>350</v>
      </c>
      <c r="I57" s="80">
        <v>248</v>
      </c>
      <c r="J57" s="80">
        <v>316</v>
      </c>
      <c r="K57" s="80">
        <v>288</v>
      </c>
      <c r="L57" s="80">
        <v>180</v>
      </c>
      <c r="M57" s="80">
        <v>248</v>
      </c>
      <c r="N57" s="80">
        <v>328</v>
      </c>
      <c r="O57" s="80">
        <v>279</v>
      </c>
      <c r="P57" s="81">
        <v>269</v>
      </c>
      <c r="Q57" s="75"/>
      <c r="R57" s="82"/>
      <c r="S57" s="77"/>
    </row>
    <row r="58" spans="1:19" ht="12.75" hidden="1" customHeight="1" x14ac:dyDescent="0.25">
      <c r="A58" s="70" t="s">
        <v>1</v>
      </c>
      <c r="B58" s="78">
        <v>2018</v>
      </c>
      <c r="C58" s="245">
        <f ca="1">SUM(E58:OFFSET(D58,0,1,1,$D$9))</f>
        <v>2403</v>
      </c>
      <c r="D58" s="246"/>
      <c r="E58" s="80">
        <v>364</v>
      </c>
      <c r="F58" s="80">
        <v>315</v>
      </c>
      <c r="G58" s="80">
        <v>401</v>
      </c>
      <c r="H58" s="80">
        <v>437</v>
      </c>
      <c r="I58" s="80">
        <v>422</v>
      </c>
      <c r="J58" s="80">
        <v>464</v>
      </c>
      <c r="K58" s="80">
        <v>424</v>
      </c>
      <c r="L58" s="80">
        <v>367</v>
      </c>
      <c r="M58" s="80">
        <v>346</v>
      </c>
      <c r="N58" s="80">
        <v>507</v>
      </c>
      <c r="O58" s="80">
        <v>479</v>
      </c>
      <c r="P58" s="81">
        <v>327</v>
      </c>
      <c r="Q58" s="75"/>
      <c r="R58" s="82"/>
      <c r="S58" s="77"/>
    </row>
    <row r="59" spans="1:19" ht="12.75" hidden="1" customHeight="1" x14ac:dyDescent="0.25">
      <c r="A59" s="70" t="s">
        <v>1</v>
      </c>
      <c r="B59" s="78">
        <v>2019</v>
      </c>
      <c r="C59" s="245">
        <f ca="1">SUM(E59:OFFSET(D59,0,1,1,$D$9))</f>
        <v>2722</v>
      </c>
      <c r="D59" s="246"/>
      <c r="E59" s="80">
        <v>428</v>
      </c>
      <c r="F59" s="80">
        <v>393</v>
      </c>
      <c r="G59" s="80">
        <v>554</v>
      </c>
      <c r="H59" s="80">
        <v>426</v>
      </c>
      <c r="I59" s="80">
        <v>476</v>
      </c>
      <c r="J59" s="80">
        <v>445</v>
      </c>
      <c r="K59" s="80">
        <v>443</v>
      </c>
      <c r="L59" s="80">
        <v>354</v>
      </c>
      <c r="M59" s="80">
        <v>355</v>
      </c>
      <c r="N59" s="80">
        <v>502</v>
      </c>
      <c r="O59" s="80">
        <v>418</v>
      </c>
      <c r="P59" s="81">
        <v>295</v>
      </c>
      <c r="Q59" s="75"/>
      <c r="R59" s="82"/>
      <c r="S59" s="77"/>
    </row>
    <row r="60" spans="1:19" ht="12.75" hidden="1" customHeight="1" x14ac:dyDescent="0.25">
      <c r="A60" s="70" t="s">
        <v>1</v>
      </c>
      <c r="B60" s="78">
        <v>2020</v>
      </c>
      <c r="C60" s="245">
        <f ca="1">SUM(E60:OFFSET(D60,0,1,1,$D$9))</f>
        <v>2009</v>
      </c>
      <c r="D60" s="246"/>
      <c r="E60" s="80">
        <v>455</v>
      </c>
      <c r="F60" s="80">
        <v>418</v>
      </c>
      <c r="G60" s="80">
        <v>246</v>
      </c>
      <c r="H60" s="80">
        <v>153</v>
      </c>
      <c r="I60" s="80">
        <v>278</v>
      </c>
      <c r="J60" s="80">
        <v>459</v>
      </c>
      <c r="K60" s="80">
        <v>545</v>
      </c>
      <c r="L60" s="80">
        <v>337</v>
      </c>
      <c r="M60" s="80">
        <v>366</v>
      </c>
      <c r="N60" s="80">
        <v>455</v>
      </c>
      <c r="O60" s="80">
        <v>352</v>
      </c>
      <c r="P60" s="81">
        <v>356</v>
      </c>
      <c r="Q60" s="75"/>
      <c r="R60" s="82"/>
      <c r="S60" s="77"/>
    </row>
    <row r="61" spans="1:19" ht="12.75" hidden="1" customHeight="1" x14ac:dyDescent="0.25">
      <c r="A61" s="70" t="s">
        <v>1</v>
      </c>
      <c r="B61" s="78">
        <v>2021</v>
      </c>
      <c r="C61" s="245">
        <f ca="1">SUM(E61:OFFSET(D61,0,1,1,$D$9))</f>
        <v>2652</v>
      </c>
      <c r="D61" s="246"/>
      <c r="E61" s="80">
        <v>401</v>
      </c>
      <c r="F61" s="80">
        <v>449</v>
      </c>
      <c r="G61" s="80">
        <v>535</v>
      </c>
      <c r="H61" s="80">
        <v>447</v>
      </c>
      <c r="I61" s="80">
        <v>424</v>
      </c>
      <c r="J61" s="80">
        <v>396</v>
      </c>
      <c r="K61" s="80">
        <v>339</v>
      </c>
      <c r="L61" s="80">
        <v>290</v>
      </c>
      <c r="M61" s="80">
        <v>286</v>
      </c>
      <c r="N61" s="80">
        <v>313</v>
      </c>
      <c r="O61" s="80">
        <v>330</v>
      </c>
      <c r="P61" s="81">
        <v>350</v>
      </c>
      <c r="Q61" s="75"/>
      <c r="R61" s="82"/>
      <c r="S61" s="77"/>
    </row>
    <row r="62" spans="1:19" ht="12.75" customHeight="1" x14ac:dyDescent="0.25">
      <c r="A62" s="70" t="s">
        <v>1</v>
      </c>
      <c r="B62" s="78">
        <v>2022</v>
      </c>
      <c r="C62" s="245">
        <f ca="1">SUM(E62:OFFSET(D62,0,1,1,$D$9))</f>
        <v>2037</v>
      </c>
      <c r="D62" s="246"/>
      <c r="E62" s="80">
        <v>310</v>
      </c>
      <c r="F62" s="80">
        <v>358</v>
      </c>
      <c r="G62" s="80">
        <v>423</v>
      </c>
      <c r="H62" s="80">
        <v>315</v>
      </c>
      <c r="I62" s="80">
        <v>277</v>
      </c>
      <c r="J62" s="80">
        <v>354</v>
      </c>
      <c r="K62" s="80">
        <v>271</v>
      </c>
      <c r="L62" s="80">
        <v>244</v>
      </c>
      <c r="M62" s="80">
        <v>317</v>
      </c>
      <c r="N62" s="80">
        <v>389</v>
      </c>
      <c r="O62" s="80">
        <v>451</v>
      </c>
      <c r="P62" s="81">
        <v>295</v>
      </c>
      <c r="Q62" s="75"/>
      <c r="R62" s="82"/>
      <c r="S62" s="77"/>
    </row>
    <row r="63" spans="1:19" ht="12.75" customHeight="1" x14ac:dyDescent="0.25">
      <c r="A63" s="70" t="s">
        <v>1</v>
      </c>
      <c r="B63" s="78">
        <v>2023</v>
      </c>
      <c r="C63" s="245">
        <f ca="1">SUM(E63:OFFSET(D63,0,1,1,$D$9))</f>
        <v>3059</v>
      </c>
      <c r="D63" s="246"/>
      <c r="E63" s="80">
        <v>466</v>
      </c>
      <c r="F63" s="80">
        <v>448</v>
      </c>
      <c r="G63" s="80">
        <v>512</v>
      </c>
      <c r="H63" s="80">
        <v>599</v>
      </c>
      <c r="I63" s="80">
        <v>481</v>
      </c>
      <c r="J63" s="80">
        <v>553</v>
      </c>
      <c r="K63" s="80"/>
      <c r="L63" s="80"/>
      <c r="M63" s="80"/>
      <c r="N63" s="80"/>
      <c r="O63" s="80"/>
      <c r="P63" s="81"/>
      <c r="Q63" s="75"/>
      <c r="R63" s="82"/>
      <c r="S63" s="77"/>
    </row>
    <row r="64" spans="1:19" s="12" customFormat="1" ht="6.75" customHeight="1" x14ac:dyDescent="0.25">
      <c r="A64" s="70"/>
      <c r="B64" s="78"/>
      <c r="C64" s="56"/>
      <c r="D64" s="72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1"/>
      <c r="Q64" s="59"/>
      <c r="R64" s="60"/>
      <c r="S64" s="61"/>
    </row>
    <row r="65" spans="1:19" ht="12.75" hidden="1" customHeight="1" x14ac:dyDescent="0.25">
      <c r="A65" s="70" t="s">
        <v>8</v>
      </c>
      <c r="B65" s="71">
        <v>2007</v>
      </c>
      <c r="C65" s="245">
        <f ca="1">SUM(E65:OFFSET(D65,0,1,1,$D$9))</f>
        <v>252</v>
      </c>
      <c r="D65" s="246"/>
      <c r="E65" s="80">
        <v>40</v>
      </c>
      <c r="F65" s="80">
        <v>37</v>
      </c>
      <c r="G65" s="80">
        <v>49</v>
      </c>
      <c r="H65" s="80">
        <v>45</v>
      </c>
      <c r="I65" s="80">
        <v>42</v>
      </c>
      <c r="J65" s="80">
        <v>39</v>
      </c>
      <c r="K65" s="80">
        <v>37</v>
      </c>
      <c r="L65" s="80">
        <v>31</v>
      </c>
      <c r="M65" s="80">
        <v>35</v>
      </c>
      <c r="N65" s="80">
        <v>40</v>
      </c>
      <c r="O65" s="80">
        <v>36</v>
      </c>
      <c r="P65" s="81">
        <v>22</v>
      </c>
      <c r="Q65" s="75"/>
      <c r="R65" s="82"/>
      <c r="S65" s="77"/>
    </row>
    <row r="66" spans="1:19" ht="12.75" hidden="1" customHeight="1" x14ac:dyDescent="0.25">
      <c r="A66" s="70" t="s">
        <v>8</v>
      </c>
      <c r="B66" s="71">
        <v>2008</v>
      </c>
      <c r="C66" s="245">
        <f ca="1">SUM(E66:OFFSET(D66,0,1,1,$D$9))</f>
        <v>249</v>
      </c>
      <c r="D66" s="246"/>
      <c r="E66" s="80">
        <v>50</v>
      </c>
      <c r="F66" s="80">
        <v>42</v>
      </c>
      <c r="G66" s="80">
        <v>35</v>
      </c>
      <c r="H66" s="80">
        <v>41</v>
      </c>
      <c r="I66" s="80">
        <v>43</v>
      </c>
      <c r="J66" s="80">
        <v>38</v>
      </c>
      <c r="K66" s="80">
        <v>49</v>
      </c>
      <c r="L66" s="80">
        <v>36</v>
      </c>
      <c r="M66" s="80">
        <v>46</v>
      </c>
      <c r="N66" s="80">
        <v>52</v>
      </c>
      <c r="O66" s="80">
        <v>57</v>
      </c>
      <c r="P66" s="81">
        <v>40</v>
      </c>
      <c r="Q66" s="75"/>
      <c r="R66" s="82"/>
      <c r="S66" s="77"/>
    </row>
    <row r="67" spans="1:19" ht="12.75" hidden="1" customHeight="1" x14ac:dyDescent="0.25">
      <c r="A67" s="70" t="s">
        <v>8</v>
      </c>
      <c r="B67" s="78">
        <v>2009</v>
      </c>
      <c r="C67" s="245">
        <f ca="1">SUM(E67:OFFSET(D67,0,1,1,$D$9))</f>
        <v>195</v>
      </c>
      <c r="D67" s="246"/>
      <c r="E67" s="80">
        <v>34</v>
      </c>
      <c r="F67" s="80">
        <v>21</v>
      </c>
      <c r="G67" s="80">
        <v>51</v>
      </c>
      <c r="H67" s="80">
        <v>40</v>
      </c>
      <c r="I67" s="80">
        <v>19</v>
      </c>
      <c r="J67" s="80">
        <v>30</v>
      </c>
      <c r="K67" s="80">
        <v>18</v>
      </c>
      <c r="L67" s="80">
        <v>15</v>
      </c>
      <c r="M67" s="80">
        <v>30</v>
      </c>
      <c r="N67" s="80">
        <v>25</v>
      </c>
      <c r="O67" s="80">
        <v>25</v>
      </c>
      <c r="P67" s="81">
        <v>34</v>
      </c>
      <c r="Q67" s="75"/>
      <c r="R67" s="82"/>
      <c r="S67" s="77"/>
    </row>
    <row r="68" spans="1:19" ht="12.75" hidden="1" customHeight="1" x14ac:dyDescent="0.25">
      <c r="A68" s="70" t="s">
        <v>8</v>
      </c>
      <c r="B68" s="78">
        <v>2010</v>
      </c>
      <c r="C68" s="245">
        <f ca="1">SUM(E68:OFFSET(D68,0,1,1,$D$9))</f>
        <v>164</v>
      </c>
      <c r="D68" s="246"/>
      <c r="E68" s="80">
        <v>31</v>
      </c>
      <c r="F68" s="80">
        <v>24</v>
      </c>
      <c r="G68" s="80">
        <v>42</v>
      </c>
      <c r="H68" s="80">
        <v>24</v>
      </c>
      <c r="I68" s="80">
        <v>24</v>
      </c>
      <c r="J68" s="80">
        <v>19</v>
      </c>
      <c r="K68" s="80">
        <v>27</v>
      </c>
      <c r="L68" s="80">
        <v>28</v>
      </c>
      <c r="M68" s="80">
        <v>38</v>
      </c>
      <c r="N68" s="80">
        <v>32</v>
      </c>
      <c r="O68" s="80">
        <v>21</v>
      </c>
      <c r="P68" s="81">
        <v>17</v>
      </c>
      <c r="Q68" s="75"/>
      <c r="R68" s="82"/>
      <c r="S68" s="77"/>
    </row>
    <row r="69" spans="1:19" ht="12.75" hidden="1" customHeight="1" x14ac:dyDescent="0.25">
      <c r="A69" s="70" t="s">
        <v>8</v>
      </c>
      <c r="B69" s="78">
        <v>2013</v>
      </c>
      <c r="C69" s="245">
        <f ca="1">SUM(E69:OFFSET(D69,0,1,1,$D$9))</f>
        <v>190</v>
      </c>
      <c r="D69" s="246"/>
      <c r="E69" s="80">
        <v>28</v>
      </c>
      <c r="F69" s="80">
        <v>23</v>
      </c>
      <c r="G69" s="80">
        <v>41</v>
      </c>
      <c r="H69" s="80">
        <v>33</v>
      </c>
      <c r="I69" s="80">
        <v>35</v>
      </c>
      <c r="J69" s="80">
        <v>30</v>
      </c>
      <c r="K69" s="80">
        <v>29</v>
      </c>
      <c r="L69" s="80">
        <v>35</v>
      </c>
      <c r="M69" s="80">
        <v>17</v>
      </c>
      <c r="N69" s="80">
        <v>36</v>
      </c>
      <c r="O69" s="80">
        <v>37</v>
      </c>
      <c r="P69" s="81">
        <v>34</v>
      </c>
      <c r="Q69" s="75"/>
      <c r="R69" s="82"/>
      <c r="S69" s="77"/>
    </row>
    <row r="70" spans="1:19" ht="12.75" hidden="1" customHeight="1" x14ac:dyDescent="0.25">
      <c r="A70" s="70" t="s">
        <v>8</v>
      </c>
      <c r="B70" s="78">
        <v>2014</v>
      </c>
      <c r="C70" s="245">
        <f ca="1">SUM(E70:OFFSET(D70,0,1,1,$D$9))</f>
        <v>211</v>
      </c>
      <c r="D70" s="246"/>
      <c r="E70" s="80">
        <v>27</v>
      </c>
      <c r="F70" s="80">
        <v>32</v>
      </c>
      <c r="G70" s="80">
        <v>50</v>
      </c>
      <c r="H70" s="80">
        <v>48</v>
      </c>
      <c r="I70" s="80">
        <v>26</v>
      </c>
      <c r="J70" s="80">
        <v>28</v>
      </c>
      <c r="K70" s="80">
        <v>32</v>
      </c>
      <c r="L70" s="80">
        <v>28</v>
      </c>
      <c r="M70" s="80">
        <v>35</v>
      </c>
      <c r="N70" s="80">
        <v>23</v>
      </c>
      <c r="O70" s="80">
        <v>30</v>
      </c>
      <c r="P70" s="81">
        <v>21</v>
      </c>
      <c r="Q70" s="75"/>
      <c r="R70" s="82"/>
      <c r="S70" s="77"/>
    </row>
    <row r="71" spans="1:19" ht="12.75" hidden="1" customHeight="1" x14ac:dyDescent="0.25">
      <c r="A71" s="70" t="s">
        <v>8</v>
      </c>
      <c r="B71" s="78">
        <v>2018</v>
      </c>
      <c r="C71" s="245">
        <f ca="1">SUM(E71:OFFSET(D71,0,1,1,$D$9))</f>
        <v>130</v>
      </c>
      <c r="D71" s="246"/>
      <c r="E71" s="80">
        <v>33</v>
      </c>
      <c r="F71" s="80">
        <v>17</v>
      </c>
      <c r="G71" s="80">
        <v>30</v>
      </c>
      <c r="H71" s="80">
        <v>25</v>
      </c>
      <c r="I71" s="80">
        <v>11</v>
      </c>
      <c r="J71" s="80">
        <v>14</v>
      </c>
      <c r="K71" s="80">
        <v>20</v>
      </c>
      <c r="L71" s="80">
        <v>11</v>
      </c>
      <c r="M71" s="80">
        <v>7</v>
      </c>
      <c r="N71" s="80">
        <v>15</v>
      </c>
      <c r="O71" s="80">
        <v>6</v>
      </c>
      <c r="P71" s="81">
        <v>3</v>
      </c>
      <c r="Q71" s="75"/>
      <c r="R71" s="82"/>
      <c r="S71" s="77"/>
    </row>
    <row r="72" spans="1:19" ht="12.75" hidden="1" customHeight="1" x14ac:dyDescent="0.25">
      <c r="A72" s="70" t="s">
        <v>8</v>
      </c>
      <c r="B72" s="78">
        <v>2019</v>
      </c>
      <c r="C72" s="245">
        <f ca="1">SUM(E72:OFFSET(D72,0,1,1,$D$9))</f>
        <v>142</v>
      </c>
      <c r="D72" s="246"/>
      <c r="E72" s="80">
        <v>12</v>
      </c>
      <c r="F72" s="80">
        <v>4</v>
      </c>
      <c r="G72" s="80">
        <v>1</v>
      </c>
      <c r="H72" s="80">
        <v>42</v>
      </c>
      <c r="I72" s="80">
        <v>46</v>
      </c>
      <c r="J72" s="80">
        <v>37</v>
      </c>
      <c r="K72" s="80">
        <v>31</v>
      </c>
      <c r="L72" s="80">
        <v>17</v>
      </c>
      <c r="M72" s="80">
        <v>24</v>
      </c>
      <c r="N72" s="80">
        <v>37</v>
      </c>
      <c r="O72" s="80">
        <v>23</v>
      </c>
      <c r="P72" s="81">
        <v>21</v>
      </c>
      <c r="Q72" s="75"/>
      <c r="R72" s="82"/>
      <c r="S72" s="77"/>
    </row>
    <row r="73" spans="1:19" ht="12.75" hidden="1" customHeight="1" x14ac:dyDescent="0.25">
      <c r="A73" s="70" t="s">
        <v>8</v>
      </c>
      <c r="B73" s="78">
        <v>2020</v>
      </c>
      <c r="C73" s="245">
        <f ca="1">SUM(E73:OFFSET(D73,0,1,1,$D$9))</f>
        <v>190</v>
      </c>
      <c r="D73" s="246"/>
      <c r="E73" s="80">
        <v>36</v>
      </c>
      <c r="F73" s="80">
        <v>35</v>
      </c>
      <c r="G73" s="80">
        <v>25</v>
      </c>
      <c r="H73" s="80">
        <v>16</v>
      </c>
      <c r="I73" s="80">
        <v>44</v>
      </c>
      <c r="J73" s="80">
        <v>34</v>
      </c>
      <c r="K73" s="80">
        <v>50</v>
      </c>
      <c r="L73" s="80">
        <v>21</v>
      </c>
      <c r="M73" s="80">
        <v>44</v>
      </c>
      <c r="N73" s="80">
        <v>53</v>
      </c>
      <c r="O73" s="80">
        <v>28</v>
      </c>
      <c r="P73" s="81">
        <v>36</v>
      </c>
      <c r="Q73" s="75"/>
      <c r="R73" s="82"/>
      <c r="S73" s="77"/>
    </row>
    <row r="74" spans="1:19" ht="12.75" hidden="1" customHeight="1" x14ac:dyDescent="0.25">
      <c r="A74" s="70" t="s">
        <v>8</v>
      </c>
      <c r="B74" s="78">
        <v>2021</v>
      </c>
      <c r="C74" s="245">
        <f ca="1">SUM(E74:OFFSET(D74,0,1,1,$D$9))</f>
        <v>224</v>
      </c>
      <c r="D74" s="246"/>
      <c r="E74" s="80">
        <v>49</v>
      </c>
      <c r="F74" s="80">
        <v>34</v>
      </c>
      <c r="G74" s="80">
        <v>40</v>
      </c>
      <c r="H74" s="80">
        <v>32</v>
      </c>
      <c r="I74" s="80">
        <v>40</v>
      </c>
      <c r="J74" s="80">
        <v>29</v>
      </c>
      <c r="K74" s="80">
        <v>25</v>
      </c>
      <c r="L74" s="80">
        <v>24</v>
      </c>
      <c r="M74" s="80">
        <v>37</v>
      </c>
      <c r="N74" s="80">
        <v>33</v>
      </c>
      <c r="O74" s="80">
        <v>30</v>
      </c>
      <c r="P74" s="81">
        <v>27</v>
      </c>
      <c r="Q74" s="75"/>
      <c r="R74" s="82"/>
      <c r="S74" s="77"/>
    </row>
    <row r="75" spans="1:19" ht="12.75" customHeight="1" x14ac:dyDescent="0.25">
      <c r="A75" s="70" t="s">
        <v>8</v>
      </c>
      <c r="B75" s="78">
        <v>2022</v>
      </c>
      <c r="C75" s="245">
        <f ca="1">SUM(E75:OFFSET(D75,0,1,1,$D$9))</f>
        <v>201</v>
      </c>
      <c r="D75" s="246"/>
      <c r="E75" s="80">
        <v>27</v>
      </c>
      <c r="F75" s="80">
        <v>26</v>
      </c>
      <c r="G75" s="80">
        <v>44</v>
      </c>
      <c r="H75" s="80">
        <v>43</v>
      </c>
      <c r="I75" s="80">
        <v>30</v>
      </c>
      <c r="J75" s="80">
        <v>31</v>
      </c>
      <c r="K75" s="80">
        <v>15</v>
      </c>
      <c r="L75" s="80">
        <v>18</v>
      </c>
      <c r="M75" s="80">
        <v>33</v>
      </c>
      <c r="N75" s="80">
        <v>21</v>
      </c>
      <c r="O75" s="80">
        <v>28</v>
      </c>
      <c r="P75" s="81">
        <v>27</v>
      </c>
      <c r="Q75" s="75"/>
      <c r="R75" s="82"/>
      <c r="S75" s="77"/>
    </row>
    <row r="76" spans="1:19" ht="12.75" customHeight="1" x14ac:dyDescent="0.25">
      <c r="A76" s="70" t="s">
        <v>8</v>
      </c>
      <c r="B76" s="78">
        <v>2023</v>
      </c>
      <c r="C76" s="245">
        <f ca="1">SUM(E76:OFFSET(D76,0,1,1,$D$9))</f>
        <v>187</v>
      </c>
      <c r="D76" s="246"/>
      <c r="E76" s="80">
        <v>33</v>
      </c>
      <c r="F76" s="80">
        <v>25</v>
      </c>
      <c r="G76" s="80">
        <v>39</v>
      </c>
      <c r="H76" s="80">
        <v>25</v>
      </c>
      <c r="I76" s="80">
        <v>28</v>
      </c>
      <c r="J76" s="80">
        <v>37</v>
      </c>
      <c r="K76" s="80"/>
      <c r="L76" s="80"/>
      <c r="M76" s="80"/>
      <c r="N76" s="80"/>
      <c r="O76" s="80"/>
      <c r="P76" s="81"/>
      <c r="Q76" s="75"/>
      <c r="R76" s="82"/>
      <c r="S76" s="77"/>
    </row>
    <row r="77" spans="1:19" s="12" customFormat="1" ht="6.75" customHeight="1" x14ac:dyDescent="0.25">
      <c r="A77" s="70"/>
      <c r="B77" s="78"/>
      <c r="C77" s="245"/>
      <c r="D77" s="246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1"/>
      <c r="Q77" s="59"/>
      <c r="R77" s="60"/>
      <c r="S77" s="61"/>
    </row>
    <row r="78" spans="1:19" ht="12.75" hidden="1" customHeight="1" x14ac:dyDescent="0.25">
      <c r="A78" s="70" t="s">
        <v>6</v>
      </c>
      <c r="B78" s="71">
        <v>2007</v>
      </c>
      <c r="C78" s="245">
        <f ca="1">SUM(E78:OFFSET(D78,0,1,1,$D$9))</f>
        <v>593</v>
      </c>
      <c r="D78" s="246"/>
      <c r="E78" s="80">
        <v>68</v>
      </c>
      <c r="F78" s="80">
        <v>61</v>
      </c>
      <c r="G78" s="80">
        <v>69</v>
      </c>
      <c r="H78" s="80">
        <v>88</v>
      </c>
      <c r="I78" s="80">
        <v>161</v>
      </c>
      <c r="J78" s="80">
        <v>146</v>
      </c>
      <c r="K78" s="80">
        <v>89</v>
      </c>
      <c r="L78" s="80">
        <v>84</v>
      </c>
      <c r="M78" s="80">
        <v>111</v>
      </c>
      <c r="N78" s="80">
        <v>73</v>
      </c>
      <c r="O78" s="80">
        <v>93</v>
      </c>
      <c r="P78" s="81">
        <v>82</v>
      </c>
      <c r="Q78" s="75"/>
      <c r="R78" s="82"/>
      <c r="S78" s="77"/>
    </row>
    <row r="79" spans="1:19" ht="12.75" hidden="1" customHeight="1" x14ac:dyDescent="0.25">
      <c r="A79" s="70" t="s">
        <v>6</v>
      </c>
      <c r="B79" s="71">
        <v>2008</v>
      </c>
      <c r="C79" s="245">
        <f ca="1">SUM(E79:OFFSET(D79,0,1,1,$D$9))</f>
        <v>687</v>
      </c>
      <c r="D79" s="246"/>
      <c r="E79" s="80">
        <v>110</v>
      </c>
      <c r="F79" s="80">
        <v>146</v>
      </c>
      <c r="G79" s="80">
        <v>109</v>
      </c>
      <c r="H79" s="80">
        <v>115</v>
      </c>
      <c r="I79" s="80">
        <v>100</v>
      </c>
      <c r="J79" s="80">
        <v>107</v>
      </c>
      <c r="K79" s="80">
        <v>89</v>
      </c>
      <c r="L79" s="80">
        <v>72</v>
      </c>
      <c r="M79" s="80">
        <v>123</v>
      </c>
      <c r="N79" s="80">
        <v>115</v>
      </c>
      <c r="O79" s="80">
        <v>66</v>
      </c>
      <c r="P79" s="81">
        <v>32</v>
      </c>
      <c r="Q79" s="75"/>
      <c r="R79" s="82"/>
      <c r="S79" s="77"/>
    </row>
    <row r="80" spans="1:19" ht="12.75" hidden="1" customHeight="1" x14ac:dyDescent="0.25">
      <c r="A80" s="70" t="s">
        <v>6</v>
      </c>
      <c r="B80" s="78">
        <v>2009</v>
      </c>
      <c r="C80" s="245">
        <f ca="1">SUM(E80:OFFSET(D80,0,1,1,$D$9))</f>
        <v>336</v>
      </c>
      <c r="D80" s="246"/>
      <c r="E80" s="80">
        <v>77</v>
      </c>
      <c r="F80" s="80">
        <v>59</v>
      </c>
      <c r="G80" s="80">
        <v>88</v>
      </c>
      <c r="H80" s="80">
        <v>39</v>
      </c>
      <c r="I80" s="80">
        <v>19</v>
      </c>
      <c r="J80" s="80">
        <v>54</v>
      </c>
      <c r="K80" s="80">
        <v>21</v>
      </c>
      <c r="L80" s="80">
        <v>17</v>
      </c>
      <c r="M80" s="80">
        <v>30</v>
      </c>
      <c r="N80" s="80">
        <v>70</v>
      </c>
      <c r="O80" s="80">
        <v>19</v>
      </c>
      <c r="P80" s="81">
        <v>35</v>
      </c>
      <c r="Q80" s="75"/>
      <c r="R80" s="82"/>
      <c r="S80" s="77"/>
    </row>
    <row r="81" spans="1:19" ht="12.75" hidden="1" customHeight="1" x14ac:dyDescent="0.25">
      <c r="A81" s="70" t="s">
        <v>6</v>
      </c>
      <c r="B81" s="78">
        <v>2010</v>
      </c>
      <c r="C81" s="245">
        <f ca="1">SUM(E81:OFFSET(D81,0,1,1,$D$9))</f>
        <v>191</v>
      </c>
      <c r="D81" s="246"/>
      <c r="E81" s="80">
        <v>38</v>
      </c>
      <c r="F81" s="80">
        <v>8</v>
      </c>
      <c r="G81" s="80">
        <v>43</v>
      </c>
      <c r="H81" s="80">
        <v>33</v>
      </c>
      <c r="I81" s="80">
        <v>24</v>
      </c>
      <c r="J81" s="80">
        <v>45</v>
      </c>
      <c r="K81" s="80">
        <v>60</v>
      </c>
      <c r="L81" s="80">
        <v>37</v>
      </c>
      <c r="M81" s="80">
        <v>57</v>
      </c>
      <c r="N81" s="80">
        <v>49</v>
      </c>
      <c r="O81" s="80">
        <v>34</v>
      </c>
      <c r="P81" s="81">
        <v>29</v>
      </c>
      <c r="Q81" s="75"/>
      <c r="R81" s="82"/>
      <c r="S81" s="77"/>
    </row>
    <row r="82" spans="1:19" ht="12.75" hidden="1" customHeight="1" x14ac:dyDescent="0.25">
      <c r="A82" s="70" t="s">
        <v>6</v>
      </c>
      <c r="B82" s="78">
        <v>2013</v>
      </c>
      <c r="C82" s="245">
        <f ca="1">SUM(E82:OFFSET(D82,0,1,1,$D$9))</f>
        <v>261</v>
      </c>
      <c r="D82" s="246"/>
      <c r="E82" s="80">
        <v>62</v>
      </c>
      <c r="F82" s="80">
        <v>34</v>
      </c>
      <c r="G82" s="80">
        <v>45</v>
      </c>
      <c r="H82" s="80">
        <v>46</v>
      </c>
      <c r="I82" s="80">
        <v>34</v>
      </c>
      <c r="J82" s="80">
        <v>40</v>
      </c>
      <c r="K82" s="80">
        <v>33</v>
      </c>
      <c r="L82" s="80">
        <v>42</v>
      </c>
      <c r="M82" s="80">
        <v>60</v>
      </c>
      <c r="N82" s="80">
        <v>63</v>
      </c>
      <c r="O82" s="80">
        <v>44</v>
      </c>
      <c r="P82" s="81">
        <v>68</v>
      </c>
      <c r="Q82" s="75"/>
      <c r="R82" s="82"/>
      <c r="S82" s="77"/>
    </row>
    <row r="83" spans="1:19" ht="12.75" hidden="1" customHeight="1" x14ac:dyDescent="0.25">
      <c r="A83" s="70" t="s">
        <v>6</v>
      </c>
      <c r="B83" s="78">
        <v>2014</v>
      </c>
      <c r="C83" s="245">
        <f ca="1">SUM(E83:OFFSET(D83,0,1,1,$D$9))</f>
        <v>347</v>
      </c>
      <c r="D83" s="246"/>
      <c r="E83" s="80">
        <v>84</v>
      </c>
      <c r="F83" s="80">
        <v>36</v>
      </c>
      <c r="G83" s="80">
        <v>41</v>
      </c>
      <c r="H83" s="80">
        <v>52</v>
      </c>
      <c r="I83" s="80">
        <v>64</v>
      </c>
      <c r="J83" s="80">
        <v>70</v>
      </c>
      <c r="K83" s="80">
        <v>68</v>
      </c>
      <c r="L83" s="80">
        <v>63</v>
      </c>
      <c r="M83" s="80">
        <v>50</v>
      </c>
      <c r="N83" s="80">
        <v>58</v>
      </c>
      <c r="O83" s="80">
        <v>18</v>
      </c>
      <c r="P83" s="81">
        <v>29</v>
      </c>
      <c r="Q83" s="75"/>
      <c r="R83" s="82"/>
      <c r="S83" s="77"/>
    </row>
    <row r="84" spans="1:19" ht="12.75" hidden="1" customHeight="1" x14ac:dyDescent="0.25">
      <c r="A84" s="70" t="s">
        <v>6</v>
      </c>
      <c r="B84" s="78">
        <v>2018</v>
      </c>
      <c r="C84" s="245">
        <f ca="1">SUM(E84:OFFSET(D84,0,1,1,$D$9))</f>
        <v>428</v>
      </c>
      <c r="D84" s="246"/>
      <c r="E84" s="80">
        <v>81</v>
      </c>
      <c r="F84" s="80">
        <v>67</v>
      </c>
      <c r="G84" s="80">
        <v>60</v>
      </c>
      <c r="H84" s="80">
        <v>65</v>
      </c>
      <c r="I84" s="80">
        <v>81</v>
      </c>
      <c r="J84" s="80">
        <v>74</v>
      </c>
      <c r="K84" s="80">
        <v>70</v>
      </c>
      <c r="L84" s="80">
        <v>88</v>
      </c>
      <c r="M84" s="80">
        <v>70</v>
      </c>
      <c r="N84" s="80">
        <v>81</v>
      </c>
      <c r="O84" s="80">
        <v>63</v>
      </c>
      <c r="P84" s="81">
        <v>40</v>
      </c>
      <c r="Q84" s="75"/>
      <c r="R84" s="82"/>
      <c r="S84" s="77"/>
    </row>
    <row r="85" spans="1:19" ht="12.75" hidden="1" customHeight="1" x14ac:dyDescent="0.25">
      <c r="A85" s="70" t="s">
        <v>6</v>
      </c>
      <c r="B85" s="78">
        <v>2019</v>
      </c>
      <c r="C85" s="245">
        <f ca="1">SUM(E85:OFFSET(D85,0,1,1,$D$9))</f>
        <v>636</v>
      </c>
      <c r="D85" s="246"/>
      <c r="E85" s="80">
        <v>64</v>
      </c>
      <c r="F85" s="80">
        <v>84</v>
      </c>
      <c r="G85" s="80">
        <v>124</v>
      </c>
      <c r="H85" s="80">
        <v>102</v>
      </c>
      <c r="I85" s="80">
        <v>105</v>
      </c>
      <c r="J85" s="80">
        <v>157</v>
      </c>
      <c r="K85" s="80">
        <v>44</v>
      </c>
      <c r="L85" s="80">
        <v>46</v>
      </c>
      <c r="M85" s="80">
        <v>68</v>
      </c>
      <c r="N85" s="80">
        <v>43</v>
      </c>
      <c r="O85" s="80">
        <v>51</v>
      </c>
      <c r="P85" s="81">
        <v>19</v>
      </c>
      <c r="Q85" s="75"/>
      <c r="R85" s="82"/>
      <c r="S85" s="77"/>
    </row>
    <row r="86" spans="1:19" ht="12.75" hidden="1" customHeight="1" x14ac:dyDescent="0.25">
      <c r="A86" s="70" t="s">
        <v>6</v>
      </c>
      <c r="B86" s="78">
        <v>2020</v>
      </c>
      <c r="C86" s="245">
        <f ca="1">SUM(E86:OFFSET(D86,0,1,1,$D$9))</f>
        <v>272</v>
      </c>
      <c r="D86" s="246"/>
      <c r="E86" s="80">
        <v>65</v>
      </c>
      <c r="F86" s="80">
        <v>37</v>
      </c>
      <c r="G86" s="80">
        <v>50</v>
      </c>
      <c r="H86" s="80">
        <v>18</v>
      </c>
      <c r="I86" s="80">
        <v>24</v>
      </c>
      <c r="J86" s="80">
        <v>78</v>
      </c>
      <c r="K86" s="80">
        <v>47</v>
      </c>
      <c r="L86" s="80">
        <v>33</v>
      </c>
      <c r="M86" s="80">
        <v>72</v>
      </c>
      <c r="N86" s="80">
        <v>65</v>
      </c>
      <c r="O86" s="80">
        <v>36</v>
      </c>
      <c r="P86" s="81">
        <v>44</v>
      </c>
      <c r="Q86" s="75"/>
      <c r="R86" s="82"/>
      <c r="S86" s="77"/>
    </row>
    <row r="87" spans="1:19" ht="12.75" hidden="1" customHeight="1" x14ac:dyDescent="0.25">
      <c r="A87" s="70" t="s">
        <v>6</v>
      </c>
      <c r="B87" s="78">
        <v>2021</v>
      </c>
      <c r="C87" s="245">
        <f ca="1">SUM(E87:OFFSET(D87,0,1,1,$D$9))</f>
        <v>326</v>
      </c>
      <c r="D87" s="246"/>
      <c r="E87" s="80">
        <v>36</v>
      </c>
      <c r="F87" s="80">
        <v>42</v>
      </c>
      <c r="G87" s="80">
        <v>84</v>
      </c>
      <c r="H87" s="80">
        <v>76</v>
      </c>
      <c r="I87" s="80">
        <v>53</v>
      </c>
      <c r="J87" s="80">
        <v>35</v>
      </c>
      <c r="K87" s="80">
        <v>63</v>
      </c>
      <c r="L87" s="80">
        <v>45</v>
      </c>
      <c r="M87" s="80">
        <v>58</v>
      </c>
      <c r="N87" s="80">
        <v>62</v>
      </c>
      <c r="O87" s="80">
        <v>47</v>
      </c>
      <c r="P87" s="81">
        <v>53</v>
      </c>
      <c r="Q87" s="75"/>
      <c r="R87" s="82"/>
      <c r="S87" s="77"/>
    </row>
    <row r="88" spans="1:19" ht="12.75" customHeight="1" x14ac:dyDescent="0.25">
      <c r="A88" s="70" t="s">
        <v>6</v>
      </c>
      <c r="B88" s="78">
        <v>2022</v>
      </c>
      <c r="C88" s="245">
        <f ca="1">SUM(E88:OFFSET(D88,0,1,1,$D$9))</f>
        <v>347</v>
      </c>
      <c r="D88" s="246"/>
      <c r="E88" s="80">
        <v>69</v>
      </c>
      <c r="F88" s="80">
        <v>61</v>
      </c>
      <c r="G88" s="80">
        <v>66</v>
      </c>
      <c r="H88" s="80">
        <v>45</v>
      </c>
      <c r="I88" s="80">
        <v>40</v>
      </c>
      <c r="J88" s="80">
        <v>66</v>
      </c>
      <c r="K88" s="80">
        <v>72</v>
      </c>
      <c r="L88" s="80">
        <v>62</v>
      </c>
      <c r="M88" s="80">
        <v>83</v>
      </c>
      <c r="N88" s="80">
        <v>66</v>
      </c>
      <c r="O88" s="80">
        <v>57</v>
      </c>
      <c r="P88" s="81">
        <v>58</v>
      </c>
      <c r="Q88" s="75"/>
      <c r="R88" s="82"/>
      <c r="S88" s="77"/>
    </row>
    <row r="89" spans="1:19" ht="12.75" customHeight="1" x14ac:dyDescent="0.25">
      <c r="A89" s="70" t="s">
        <v>6</v>
      </c>
      <c r="B89" s="78">
        <v>2023</v>
      </c>
      <c r="C89" s="245">
        <f ca="1">SUM(E89:OFFSET(D89,0,1,1,$D$9))</f>
        <v>573</v>
      </c>
      <c r="D89" s="246"/>
      <c r="E89" s="80">
        <v>80</v>
      </c>
      <c r="F89" s="80">
        <v>67</v>
      </c>
      <c r="G89" s="80">
        <v>109</v>
      </c>
      <c r="H89" s="80">
        <v>130</v>
      </c>
      <c r="I89" s="80">
        <v>109</v>
      </c>
      <c r="J89" s="80">
        <v>78</v>
      </c>
      <c r="K89" s="80"/>
      <c r="L89" s="80"/>
      <c r="M89" s="80"/>
      <c r="N89" s="80"/>
      <c r="O89" s="80"/>
      <c r="P89" s="81"/>
      <c r="Q89" s="75"/>
      <c r="R89" s="82"/>
      <c r="S89" s="77"/>
    </row>
    <row r="90" spans="1:19" s="12" customFormat="1" ht="6.75" customHeight="1" x14ac:dyDescent="0.25">
      <c r="A90" s="70"/>
      <c r="B90" s="78"/>
      <c r="C90" s="245"/>
      <c r="D90" s="246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59"/>
      <c r="R90" s="60"/>
      <c r="S90" s="61"/>
    </row>
    <row r="91" spans="1:19" ht="12.75" hidden="1" customHeight="1" x14ac:dyDescent="0.25">
      <c r="A91" s="70" t="s">
        <v>2</v>
      </c>
      <c r="B91" s="71">
        <v>2007</v>
      </c>
      <c r="C91" s="245">
        <f ca="1">SUM(E91:OFFSET(D91,0,1,1,$D$9))</f>
        <v>117</v>
      </c>
      <c r="D91" s="246"/>
      <c r="E91" s="80">
        <v>17</v>
      </c>
      <c r="F91" s="80">
        <v>10</v>
      </c>
      <c r="G91" s="80">
        <v>19</v>
      </c>
      <c r="H91" s="80">
        <v>22</v>
      </c>
      <c r="I91" s="80">
        <v>27</v>
      </c>
      <c r="J91" s="80">
        <v>22</v>
      </c>
      <c r="K91" s="80">
        <v>26</v>
      </c>
      <c r="L91" s="80">
        <v>5</v>
      </c>
      <c r="M91" s="80">
        <v>9</v>
      </c>
      <c r="N91" s="80">
        <v>13</v>
      </c>
      <c r="O91" s="80">
        <v>10</v>
      </c>
      <c r="P91" s="81">
        <v>10</v>
      </c>
      <c r="Q91" s="75"/>
      <c r="R91" s="82"/>
      <c r="S91" s="77"/>
    </row>
    <row r="92" spans="1:19" ht="12.75" hidden="1" customHeight="1" x14ac:dyDescent="0.25">
      <c r="A92" s="70" t="s">
        <v>2</v>
      </c>
      <c r="B92" s="71">
        <v>2008</v>
      </c>
      <c r="C92" s="245">
        <f ca="1">SUM(E92:OFFSET(D92,0,1,1,$D$9))</f>
        <v>139</v>
      </c>
      <c r="D92" s="246"/>
      <c r="E92" s="80">
        <v>18</v>
      </c>
      <c r="F92" s="80">
        <v>15</v>
      </c>
      <c r="G92" s="80">
        <v>31</v>
      </c>
      <c r="H92" s="80">
        <v>36</v>
      </c>
      <c r="I92" s="80">
        <v>23</v>
      </c>
      <c r="J92" s="80">
        <v>16</v>
      </c>
      <c r="K92" s="80">
        <v>25</v>
      </c>
      <c r="L92" s="80">
        <v>16</v>
      </c>
      <c r="M92" s="80">
        <v>8</v>
      </c>
      <c r="N92" s="80">
        <v>6</v>
      </c>
      <c r="O92" s="80">
        <v>15</v>
      </c>
      <c r="P92" s="81">
        <v>20</v>
      </c>
      <c r="Q92" s="75"/>
      <c r="R92" s="82"/>
      <c r="S92" s="77"/>
    </row>
    <row r="93" spans="1:19" ht="12.75" hidden="1" customHeight="1" x14ac:dyDescent="0.25">
      <c r="A93" s="70" t="s">
        <v>2</v>
      </c>
      <c r="B93" s="78">
        <v>2009</v>
      </c>
      <c r="C93" s="245">
        <f ca="1">SUM(E93:OFFSET(D93,0,1,1,$D$9))</f>
        <v>125</v>
      </c>
      <c r="D93" s="246"/>
      <c r="E93" s="80">
        <v>9</v>
      </c>
      <c r="F93" s="80">
        <v>28</v>
      </c>
      <c r="G93" s="80">
        <v>24</v>
      </c>
      <c r="H93" s="80">
        <v>30</v>
      </c>
      <c r="I93" s="80">
        <v>13</v>
      </c>
      <c r="J93" s="80">
        <v>21</v>
      </c>
      <c r="K93" s="80">
        <v>22</v>
      </c>
      <c r="L93" s="80">
        <v>12</v>
      </c>
      <c r="M93" s="80">
        <v>6</v>
      </c>
      <c r="N93" s="80">
        <v>12</v>
      </c>
      <c r="O93" s="80">
        <v>8</v>
      </c>
      <c r="P93" s="81">
        <v>6</v>
      </c>
      <c r="Q93" s="75"/>
      <c r="R93" s="82"/>
      <c r="S93" s="77"/>
    </row>
    <row r="94" spans="1:19" ht="12.75" hidden="1" customHeight="1" x14ac:dyDescent="0.25">
      <c r="A94" s="70" t="s">
        <v>2</v>
      </c>
      <c r="B94" s="78">
        <v>2010</v>
      </c>
      <c r="C94" s="245">
        <f ca="1">SUM(E94:OFFSET(D94,0,1,1,$D$9))</f>
        <v>140</v>
      </c>
      <c r="D94" s="246"/>
      <c r="E94" s="80">
        <v>15</v>
      </c>
      <c r="F94" s="80">
        <v>14</v>
      </c>
      <c r="G94" s="80">
        <v>36</v>
      </c>
      <c r="H94" s="80">
        <v>28</v>
      </c>
      <c r="I94" s="80">
        <v>24</v>
      </c>
      <c r="J94" s="80">
        <v>23</v>
      </c>
      <c r="K94" s="80">
        <v>22</v>
      </c>
      <c r="L94" s="80">
        <v>9</v>
      </c>
      <c r="M94" s="80">
        <v>6</v>
      </c>
      <c r="N94" s="80">
        <v>16</v>
      </c>
      <c r="O94" s="80">
        <v>7</v>
      </c>
      <c r="P94" s="81">
        <v>9</v>
      </c>
      <c r="Q94" s="75"/>
      <c r="R94" s="82"/>
      <c r="S94" s="77"/>
    </row>
    <row r="95" spans="1:19" ht="12.75" hidden="1" customHeight="1" x14ac:dyDescent="0.25">
      <c r="A95" s="70" t="s">
        <v>2</v>
      </c>
      <c r="B95" s="78">
        <v>2013</v>
      </c>
      <c r="C95" s="245">
        <f ca="1">SUM(E95:OFFSET(D95,0,1,1,$D$9))</f>
        <v>122</v>
      </c>
      <c r="D95" s="246"/>
      <c r="E95" s="80">
        <v>11</v>
      </c>
      <c r="F95" s="80">
        <v>14</v>
      </c>
      <c r="G95" s="80">
        <v>24</v>
      </c>
      <c r="H95" s="80">
        <v>30</v>
      </c>
      <c r="I95" s="80">
        <v>24</v>
      </c>
      <c r="J95" s="80">
        <v>19</v>
      </c>
      <c r="K95" s="80">
        <v>16</v>
      </c>
      <c r="L95" s="80">
        <v>13</v>
      </c>
      <c r="M95" s="80">
        <v>10</v>
      </c>
      <c r="N95" s="80">
        <v>16</v>
      </c>
      <c r="O95" s="80">
        <v>10</v>
      </c>
      <c r="P95" s="81">
        <v>9</v>
      </c>
      <c r="Q95" s="75"/>
      <c r="R95" s="82"/>
      <c r="S95" s="77"/>
    </row>
    <row r="96" spans="1:19" ht="12.75" hidden="1" customHeight="1" x14ac:dyDescent="0.25">
      <c r="A96" s="70" t="s">
        <v>2</v>
      </c>
      <c r="B96" s="78">
        <v>2014</v>
      </c>
      <c r="C96" s="245">
        <f ca="1">SUM(E96:OFFSET(D96,0,1,1,$D$9))</f>
        <v>153</v>
      </c>
      <c r="D96" s="246"/>
      <c r="E96" s="80">
        <v>14</v>
      </c>
      <c r="F96" s="80">
        <v>17</v>
      </c>
      <c r="G96" s="80">
        <v>34</v>
      </c>
      <c r="H96" s="80">
        <v>34</v>
      </c>
      <c r="I96" s="80">
        <v>34</v>
      </c>
      <c r="J96" s="80">
        <v>20</v>
      </c>
      <c r="K96" s="80">
        <v>14</v>
      </c>
      <c r="L96" s="80">
        <v>13</v>
      </c>
      <c r="M96" s="80">
        <v>20</v>
      </c>
      <c r="N96" s="80">
        <v>12</v>
      </c>
      <c r="O96" s="80">
        <v>11</v>
      </c>
      <c r="P96" s="81">
        <v>24</v>
      </c>
      <c r="Q96" s="75"/>
      <c r="R96" s="82"/>
      <c r="S96" s="77"/>
    </row>
    <row r="97" spans="1:19" ht="12.75" hidden="1" customHeight="1" x14ac:dyDescent="0.25">
      <c r="A97" s="70" t="s">
        <v>2</v>
      </c>
      <c r="B97" s="78">
        <v>2018</v>
      </c>
      <c r="C97" s="245">
        <f ca="1">SUM(E97:OFFSET(D97,0,1,1,$D$9))</f>
        <v>242</v>
      </c>
      <c r="D97" s="246"/>
      <c r="E97" s="80">
        <v>22</v>
      </c>
      <c r="F97" s="80">
        <v>28</v>
      </c>
      <c r="G97" s="80">
        <v>53</v>
      </c>
      <c r="H97" s="80">
        <v>51</v>
      </c>
      <c r="I97" s="80">
        <v>45</v>
      </c>
      <c r="J97" s="80">
        <v>43</v>
      </c>
      <c r="K97" s="80">
        <v>33</v>
      </c>
      <c r="L97" s="80">
        <v>32</v>
      </c>
      <c r="M97" s="80">
        <v>6</v>
      </c>
      <c r="N97" s="80">
        <v>19</v>
      </c>
      <c r="O97" s="80">
        <v>34</v>
      </c>
      <c r="P97" s="81">
        <v>23</v>
      </c>
      <c r="Q97" s="75"/>
      <c r="R97" s="82"/>
      <c r="S97" s="77"/>
    </row>
    <row r="98" spans="1:19" ht="12.75" hidden="1" customHeight="1" x14ac:dyDescent="0.25">
      <c r="A98" s="70" t="s">
        <v>2</v>
      </c>
      <c r="B98" s="78">
        <v>2019</v>
      </c>
      <c r="C98" s="245">
        <f ca="1">SUM(E98:OFFSET(D98,0,1,1,$D$9))</f>
        <v>286</v>
      </c>
      <c r="D98" s="246"/>
      <c r="E98" s="80">
        <v>19</v>
      </c>
      <c r="F98" s="80">
        <v>26</v>
      </c>
      <c r="G98" s="80">
        <v>50</v>
      </c>
      <c r="H98" s="80">
        <v>68</v>
      </c>
      <c r="I98" s="80">
        <v>59</v>
      </c>
      <c r="J98" s="80">
        <v>64</v>
      </c>
      <c r="K98" s="80">
        <v>44</v>
      </c>
      <c r="L98" s="80">
        <v>33</v>
      </c>
      <c r="M98" s="80">
        <v>16</v>
      </c>
      <c r="N98" s="80">
        <v>39</v>
      </c>
      <c r="O98" s="80">
        <v>19</v>
      </c>
      <c r="P98" s="81">
        <v>33</v>
      </c>
      <c r="Q98" s="75"/>
      <c r="R98" s="82"/>
      <c r="S98" s="77"/>
    </row>
    <row r="99" spans="1:19" ht="12.75" hidden="1" customHeight="1" x14ac:dyDescent="0.25">
      <c r="A99" s="70" t="s">
        <v>2</v>
      </c>
      <c r="B99" s="78">
        <v>2020</v>
      </c>
      <c r="C99" s="245">
        <f ca="1">SUM(E99:OFFSET(D99,0,1,1,$D$9))</f>
        <v>247</v>
      </c>
      <c r="D99" s="246"/>
      <c r="E99" s="80">
        <v>24</v>
      </c>
      <c r="F99" s="80">
        <v>61</v>
      </c>
      <c r="G99" s="80">
        <v>39</v>
      </c>
      <c r="H99" s="80">
        <v>21</v>
      </c>
      <c r="I99" s="80">
        <v>42</v>
      </c>
      <c r="J99" s="80">
        <v>60</v>
      </c>
      <c r="K99" s="80">
        <v>97</v>
      </c>
      <c r="L99" s="80">
        <v>65</v>
      </c>
      <c r="M99" s="80">
        <v>31</v>
      </c>
      <c r="N99" s="80">
        <v>37</v>
      </c>
      <c r="O99" s="80">
        <v>26</v>
      </c>
      <c r="P99" s="81">
        <v>31</v>
      </c>
      <c r="Q99" s="75"/>
      <c r="R99" s="82"/>
      <c r="S99" s="77"/>
    </row>
    <row r="100" spans="1:19" ht="12.75" hidden="1" customHeight="1" x14ac:dyDescent="0.25">
      <c r="A100" s="70" t="s">
        <v>2</v>
      </c>
      <c r="B100" s="78">
        <v>2021</v>
      </c>
      <c r="C100" s="245">
        <f ca="1">SUM(E100:OFFSET(D100,0,1,1,$D$9))</f>
        <v>326</v>
      </c>
      <c r="D100" s="246"/>
      <c r="E100" s="80">
        <v>31</v>
      </c>
      <c r="F100" s="80">
        <v>47</v>
      </c>
      <c r="G100" s="80">
        <v>75</v>
      </c>
      <c r="H100" s="80">
        <v>50</v>
      </c>
      <c r="I100" s="80">
        <v>52</v>
      </c>
      <c r="J100" s="80">
        <v>71</v>
      </c>
      <c r="K100" s="80">
        <v>61</v>
      </c>
      <c r="L100" s="80">
        <v>44</v>
      </c>
      <c r="M100" s="80">
        <v>32</v>
      </c>
      <c r="N100" s="80">
        <v>25</v>
      </c>
      <c r="O100" s="80">
        <v>33</v>
      </c>
      <c r="P100" s="81">
        <v>22</v>
      </c>
      <c r="Q100" s="75"/>
      <c r="R100" s="82"/>
      <c r="S100" s="77"/>
    </row>
    <row r="101" spans="1:19" ht="12.75" customHeight="1" x14ac:dyDescent="0.25">
      <c r="A101" s="70" t="s">
        <v>2</v>
      </c>
      <c r="B101" s="78">
        <v>2022</v>
      </c>
      <c r="C101" s="245">
        <f ca="1">SUM(E101:OFFSET(D101,0,1,1,$D$9))</f>
        <v>291</v>
      </c>
      <c r="D101" s="246"/>
      <c r="E101" s="80">
        <v>36</v>
      </c>
      <c r="F101" s="80">
        <v>51</v>
      </c>
      <c r="G101" s="80">
        <v>57</v>
      </c>
      <c r="H101" s="80">
        <v>34</v>
      </c>
      <c r="I101" s="80">
        <v>51</v>
      </c>
      <c r="J101" s="80">
        <v>62</v>
      </c>
      <c r="K101" s="80">
        <v>73</v>
      </c>
      <c r="L101" s="80">
        <v>34</v>
      </c>
      <c r="M101" s="80">
        <v>51</v>
      </c>
      <c r="N101" s="80">
        <v>37</v>
      </c>
      <c r="O101" s="80">
        <v>22</v>
      </c>
      <c r="P101" s="81">
        <v>18</v>
      </c>
      <c r="Q101" s="75"/>
      <c r="R101" s="82"/>
      <c r="S101" s="77"/>
    </row>
    <row r="102" spans="1:19" ht="12.75" customHeight="1" x14ac:dyDescent="0.25">
      <c r="A102" s="70" t="s">
        <v>2</v>
      </c>
      <c r="B102" s="78">
        <v>2023</v>
      </c>
      <c r="C102" s="245">
        <f ca="1">SUM(E102:OFFSET(D102,0,1,1,$D$9))</f>
        <v>329</v>
      </c>
      <c r="D102" s="246"/>
      <c r="E102" s="80">
        <v>41</v>
      </c>
      <c r="F102" s="80">
        <v>46</v>
      </c>
      <c r="G102" s="80">
        <v>63</v>
      </c>
      <c r="H102" s="80">
        <v>56</v>
      </c>
      <c r="I102" s="80">
        <v>63</v>
      </c>
      <c r="J102" s="80">
        <v>60</v>
      </c>
      <c r="K102" s="80"/>
      <c r="L102" s="80"/>
      <c r="M102" s="80"/>
      <c r="N102" s="80"/>
      <c r="O102" s="80"/>
      <c r="P102" s="81"/>
      <c r="Q102" s="75"/>
      <c r="R102" s="82"/>
      <c r="S102" s="77"/>
    </row>
    <row r="103" spans="1:19" s="12" customFormat="1" ht="6.75" customHeight="1" x14ac:dyDescent="0.25">
      <c r="A103" s="70"/>
      <c r="B103" s="78"/>
      <c r="C103" s="245"/>
      <c r="D103" s="246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1"/>
      <c r="Q103" s="59"/>
      <c r="R103" s="60"/>
      <c r="S103" s="61"/>
    </row>
    <row r="104" spans="1:19" ht="12.75" hidden="1" customHeight="1" x14ac:dyDescent="0.25">
      <c r="A104" s="70" t="s">
        <v>4</v>
      </c>
      <c r="B104" s="71">
        <v>2007</v>
      </c>
      <c r="C104" s="245">
        <v>205</v>
      </c>
      <c r="D104" s="246"/>
      <c r="E104" s="80">
        <v>7</v>
      </c>
      <c r="F104" s="80">
        <v>13</v>
      </c>
      <c r="G104" s="80">
        <v>24</v>
      </c>
      <c r="H104" s="80">
        <v>34</v>
      </c>
      <c r="I104" s="80">
        <v>21</v>
      </c>
      <c r="J104" s="80">
        <v>16</v>
      </c>
      <c r="K104" s="80">
        <v>28</v>
      </c>
      <c r="L104" s="80">
        <v>22</v>
      </c>
      <c r="M104" s="80">
        <v>11</v>
      </c>
      <c r="N104" s="80">
        <v>14</v>
      </c>
      <c r="O104" s="80">
        <v>13</v>
      </c>
      <c r="P104" s="81">
        <v>8</v>
      </c>
      <c r="Q104" s="75"/>
      <c r="R104" s="82"/>
      <c r="S104" s="77"/>
    </row>
    <row r="105" spans="1:19" ht="12.75" hidden="1" customHeight="1" x14ac:dyDescent="0.25">
      <c r="A105" s="70" t="s">
        <v>4</v>
      </c>
      <c r="B105" s="71">
        <v>2008</v>
      </c>
      <c r="C105" s="245">
        <v>206</v>
      </c>
      <c r="D105" s="246"/>
      <c r="E105" s="80">
        <v>10</v>
      </c>
      <c r="F105" s="80">
        <v>13</v>
      </c>
      <c r="G105" s="80">
        <v>23</v>
      </c>
      <c r="H105" s="80">
        <v>41</v>
      </c>
      <c r="I105" s="80">
        <v>23</v>
      </c>
      <c r="J105" s="80">
        <v>18</v>
      </c>
      <c r="K105" s="80">
        <v>15</v>
      </c>
      <c r="L105" s="80">
        <v>14</v>
      </c>
      <c r="M105" s="80">
        <v>21</v>
      </c>
      <c r="N105" s="80">
        <v>12</v>
      </c>
      <c r="O105" s="80">
        <v>6</v>
      </c>
      <c r="P105" s="81">
        <v>10</v>
      </c>
      <c r="Q105" s="75"/>
      <c r="R105" s="82"/>
      <c r="S105" s="77"/>
    </row>
    <row r="106" spans="1:19" ht="12.75" hidden="1" customHeight="1" x14ac:dyDescent="0.25">
      <c r="A106" s="70" t="s">
        <v>4</v>
      </c>
      <c r="B106" s="78">
        <v>2009</v>
      </c>
      <c r="C106" s="245">
        <f ca="1">SUM(E106:OFFSET(D106,0,1,1,$D$9))</f>
        <v>108</v>
      </c>
      <c r="D106" s="246"/>
      <c r="E106" s="80">
        <v>15</v>
      </c>
      <c r="F106" s="80">
        <v>18</v>
      </c>
      <c r="G106" s="80">
        <v>29</v>
      </c>
      <c r="H106" s="80">
        <v>23</v>
      </c>
      <c r="I106" s="80">
        <v>9</v>
      </c>
      <c r="J106" s="80">
        <v>14</v>
      </c>
      <c r="K106" s="80">
        <v>19</v>
      </c>
      <c r="L106" s="80">
        <v>19</v>
      </c>
      <c r="M106" s="80">
        <v>9</v>
      </c>
      <c r="N106" s="80">
        <v>18</v>
      </c>
      <c r="O106" s="80">
        <v>12</v>
      </c>
      <c r="P106" s="81">
        <v>12</v>
      </c>
      <c r="Q106" s="75"/>
      <c r="R106" s="82"/>
      <c r="S106" s="77"/>
    </row>
    <row r="107" spans="1:19" ht="12.75" hidden="1" customHeight="1" x14ac:dyDescent="0.25">
      <c r="A107" s="70" t="s">
        <v>4</v>
      </c>
      <c r="B107" s="78">
        <v>2010</v>
      </c>
      <c r="C107" s="245">
        <f ca="1">SUM(E107:OFFSET(D107,0,1,1,$D$9))</f>
        <v>154</v>
      </c>
      <c r="D107" s="246"/>
      <c r="E107" s="80">
        <v>12</v>
      </c>
      <c r="F107" s="80">
        <v>10</v>
      </c>
      <c r="G107" s="80">
        <v>32</v>
      </c>
      <c r="H107" s="80">
        <v>42</v>
      </c>
      <c r="I107" s="80">
        <v>22</v>
      </c>
      <c r="J107" s="80">
        <v>36</v>
      </c>
      <c r="K107" s="80">
        <v>33</v>
      </c>
      <c r="L107" s="80">
        <v>20</v>
      </c>
      <c r="M107" s="80">
        <v>14</v>
      </c>
      <c r="N107" s="80">
        <v>19</v>
      </c>
      <c r="O107" s="80">
        <v>12</v>
      </c>
      <c r="P107" s="81">
        <v>11</v>
      </c>
      <c r="Q107" s="75"/>
      <c r="R107" s="82"/>
      <c r="S107" s="77"/>
    </row>
    <row r="108" spans="1:19" ht="12.75" hidden="1" customHeight="1" x14ac:dyDescent="0.25">
      <c r="A108" s="70" t="s">
        <v>4</v>
      </c>
      <c r="B108" s="78">
        <v>2013</v>
      </c>
      <c r="C108" s="245">
        <f ca="1">SUM(E108:OFFSET(D108,0,1,1,$D$9))</f>
        <v>114</v>
      </c>
      <c r="D108" s="246"/>
      <c r="E108" s="80">
        <v>13</v>
      </c>
      <c r="F108" s="80">
        <v>19</v>
      </c>
      <c r="G108" s="80">
        <v>18</v>
      </c>
      <c r="H108" s="80">
        <v>26</v>
      </c>
      <c r="I108" s="80">
        <v>20</v>
      </c>
      <c r="J108" s="80">
        <v>18</v>
      </c>
      <c r="K108" s="80">
        <v>25</v>
      </c>
      <c r="L108" s="80">
        <v>15</v>
      </c>
      <c r="M108" s="80">
        <v>9</v>
      </c>
      <c r="N108" s="80">
        <v>17</v>
      </c>
      <c r="O108" s="80">
        <v>11</v>
      </c>
      <c r="P108" s="81">
        <v>11</v>
      </c>
      <c r="Q108" s="75"/>
      <c r="R108" s="82"/>
      <c r="S108" s="77"/>
    </row>
    <row r="109" spans="1:19" ht="12.75" hidden="1" customHeight="1" x14ac:dyDescent="0.25">
      <c r="A109" s="70" t="s">
        <v>4</v>
      </c>
      <c r="B109" s="78">
        <v>2014</v>
      </c>
      <c r="C109" s="245">
        <f ca="1">SUM(E109:OFFSET(D109,0,1,1,$D$9))</f>
        <v>118</v>
      </c>
      <c r="D109" s="246"/>
      <c r="E109" s="80">
        <v>18</v>
      </c>
      <c r="F109" s="80">
        <v>13</v>
      </c>
      <c r="G109" s="80">
        <v>18</v>
      </c>
      <c r="H109" s="80">
        <v>24</v>
      </c>
      <c r="I109" s="80">
        <v>26</v>
      </c>
      <c r="J109" s="80">
        <v>19</v>
      </c>
      <c r="K109" s="80">
        <v>26</v>
      </c>
      <c r="L109" s="80">
        <v>11</v>
      </c>
      <c r="M109" s="80">
        <v>11</v>
      </c>
      <c r="N109" s="80">
        <v>12</v>
      </c>
      <c r="O109" s="80">
        <v>8</v>
      </c>
      <c r="P109" s="81">
        <v>16</v>
      </c>
      <c r="Q109" s="75"/>
      <c r="R109" s="82"/>
      <c r="S109" s="77"/>
    </row>
    <row r="110" spans="1:19" ht="12.75" hidden="1" customHeight="1" x14ac:dyDescent="0.25">
      <c r="A110" s="70" t="s">
        <v>4</v>
      </c>
      <c r="B110" s="78">
        <v>2018</v>
      </c>
      <c r="C110" s="245">
        <f ca="1">SUM(E110:OFFSET(D110,0,1,1,$D$9))</f>
        <v>102</v>
      </c>
      <c r="D110" s="246"/>
      <c r="E110" s="80">
        <v>16</v>
      </c>
      <c r="F110" s="80">
        <v>15</v>
      </c>
      <c r="G110" s="80">
        <v>19</v>
      </c>
      <c r="H110" s="80">
        <v>18</v>
      </c>
      <c r="I110" s="80">
        <v>19</v>
      </c>
      <c r="J110" s="80">
        <v>15</v>
      </c>
      <c r="K110" s="80">
        <v>16</v>
      </c>
      <c r="L110" s="80">
        <v>23</v>
      </c>
      <c r="M110" s="80">
        <v>18</v>
      </c>
      <c r="N110" s="80">
        <v>9</v>
      </c>
      <c r="O110" s="80">
        <v>17</v>
      </c>
      <c r="P110" s="81">
        <v>12</v>
      </c>
      <c r="Q110" s="75"/>
      <c r="R110" s="82"/>
      <c r="S110" s="77"/>
    </row>
    <row r="111" spans="1:19" ht="12.75" hidden="1" customHeight="1" x14ac:dyDescent="0.25">
      <c r="A111" s="70" t="s">
        <v>4</v>
      </c>
      <c r="B111" s="78">
        <v>2019</v>
      </c>
      <c r="C111" s="245">
        <f ca="1">SUM(E111:OFFSET(D111,0,1,1,$D$9))</f>
        <v>158</v>
      </c>
      <c r="D111" s="246"/>
      <c r="E111" s="80">
        <v>20</v>
      </c>
      <c r="F111" s="80">
        <v>24</v>
      </c>
      <c r="G111" s="80">
        <v>25</v>
      </c>
      <c r="H111" s="80">
        <v>36</v>
      </c>
      <c r="I111" s="80">
        <v>32</v>
      </c>
      <c r="J111" s="80">
        <v>21</v>
      </c>
      <c r="K111" s="80">
        <v>21</v>
      </c>
      <c r="L111" s="80">
        <v>19</v>
      </c>
      <c r="M111" s="80">
        <v>27</v>
      </c>
      <c r="N111" s="80">
        <v>21</v>
      </c>
      <c r="O111" s="80">
        <v>11</v>
      </c>
      <c r="P111" s="81">
        <v>22</v>
      </c>
      <c r="Q111" s="75"/>
      <c r="R111" s="82"/>
      <c r="S111" s="77"/>
    </row>
    <row r="112" spans="1:19" ht="12.75" hidden="1" customHeight="1" x14ac:dyDescent="0.25">
      <c r="A112" s="70" t="s">
        <v>4</v>
      </c>
      <c r="B112" s="78">
        <v>2020</v>
      </c>
      <c r="C112" s="245">
        <f ca="1">SUM(E112:OFFSET(D112,0,1,1,$D$9))</f>
        <v>134</v>
      </c>
      <c r="D112" s="246"/>
      <c r="E112" s="80">
        <v>18</v>
      </c>
      <c r="F112" s="80">
        <v>19</v>
      </c>
      <c r="G112" s="80">
        <v>24</v>
      </c>
      <c r="H112" s="80">
        <v>20</v>
      </c>
      <c r="I112" s="80">
        <v>25</v>
      </c>
      <c r="J112" s="80">
        <v>28</v>
      </c>
      <c r="K112" s="80">
        <v>44</v>
      </c>
      <c r="L112" s="80">
        <v>16</v>
      </c>
      <c r="M112" s="80">
        <v>28</v>
      </c>
      <c r="N112" s="80">
        <v>31</v>
      </c>
      <c r="O112" s="80">
        <v>16</v>
      </c>
      <c r="P112" s="81">
        <v>11</v>
      </c>
      <c r="Q112" s="75"/>
      <c r="R112" s="82"/>
      <c r="S112" s="77"/>
    </row>
    <row r="113" spans="1:19" ht="12.75" hidden="1" customHeight="1" x14ac:dyDescent="0.25">
      <c r="A113" s="70" t="s">
        <v>4</v>
      </c>
      <c r="B113" s="78">
        <v>2021</v>
      </c>
      <c r="C113" s="245">
        <f ca="1">SUM(E113:OFFSET(D113,0,1,1,$D$9))</f>
        <v>170</v>
      </c>
      <c r="D113" s="246"/>
      <c r="E113" s="80">
        <v>32</v>
      </c>
      <c r="F113" s="80">
        <v>24</v>
      </c>
      <c r="G113" s="80">
        <v>28</v>
      </c>
      <c r="H113" s="80">
        <v>33</v>
      </c>
      <c r="I113" s="80">
        <v>33</v>
      </c>
      <c r="J113" s="80">
        <v>20</v>
      </c>
      <c r="K113" s="80">
        <v>18</v>
      </c>
      <c r="L113" s="80">
        <v>13</v>
      </c>
      <c r="M113" s="80">
        <v>27</v>
      </c>
      <c r="N113" s="80">
        <v>21</v>
      </c>
      <c r="O113" s="80">
        <v>20</v>
      </c>
      <c r="P113" s="81">
        <v>17</v>
      </c>
      <c r="Q113" s="75"/>
      <c r="R113" s="82"/>
      <c r="S113" s="77"/>
    </row>
    <row r="114" spans="1:19" ht="12.75" customHeight="1" x14ac:dyDescent="0.25">
      <c r="A114" s="70" t="s">
        <v>4</v>
      </c>
      <c r="B114" s="78">
        <v>2022</v>
      </c>
      <c r="C114" s="245">
        <f ca="1">SUM(E114:OFFSET(D114,0,1,1,$D$9))</f>
        <v>143</v>
      </c>
      <c r="D114" s="246"/>
      <c r="E114" s="80">
        <v>19</v>
      </c>
      <c r="F114" s="80">
        <v>17</v>
      </c>
      <c r="G114" s="80">
        <v>34</v>
      </c>
      <c r="H114" s="80">
        <v>20</v>
      </c>
      <c r="I114" s="80">
        <v>32</v>
      </c>
      <c r="J114" s="80">
        <v>21</v>
      </c>
      <c r="K114" s="80">
        <v>25</v>
      </c>
      <c r="L114" s="80">
        <v>18</v>
      </c>
      <c r="M114" s="80">
        <v>23</v>
      </c>
      <c r="N114" s="80">
        <v>27</v>
      </c>
      <c r="O114" s="80">
        <v>21</v>
      </c>
      <c r="P114" s="81">
        <v>19</v>
      </c>
      <c r="Q114" s="75"/>
      <c r="R114" s="82"/>
      <c r="S114" s="77"/>
    </row>
    <row r="115" spans="1:19" ht="12.75" customHeight="1" x14ac:dyDescent="0.25">
      <c r="A115" s="70" t="s">
        <v>4</v>
      </c>
      <c r="B115" s="78">
        <v>2023</v>
      </c>
      <c r="C115" s="245">
        <f ca="1">SUM(E115:OFFSET(D115,0,1,1,$D$9))</f>
        <v>129</v>
      </c>
      <c r="D115" s="246"/>
      <c r="E115" s="80">
        <v>23</v>
      </c>
      <c r="F115" s="80">
        <v>21</v>
      </c>
      <c r="G115" s="80">
        <v>27</v>
      </c>
      <c r="H115" s="80">
        <v>17</v>
      </c>
      <c r="I115" s="80">
        <v>23</v>
      </c>
      <c r="J115" s="80">
        <v>18</v>
      </c>
      <c r="K115" s="80"/>
      <c r="L115" s="80"/>
      <c r="M115" s="80"/>
      <c r="N115" s="80"/>
      <c r="O115" s="80"/>
      <c r="P115" s="81"/>
      <c r="Q115" s="75"/>
      <c r="R115" s="82"/>
      <c r="S115" s="77"/>
    </row>
    <row r="116" spans="1:19" s="12" customFormat="1" ht="6.75" customHeight="1" x14ac:dyDescent="0.25">
      <c r="A116" s="70"/>
      <c r="B116" s="78"/>
      <c r="C116" s="245"/>
      <c r="D116" s="246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1"/>
      <c r="Q116" s="59"/>
      <c r="R116" s="60"/>
      <c r="S116" s="61"/>
    </row>
    <row r="117" spans="1:19" ht="12.75" hidden="1" customHeight="1" x14ac:dyDescent="0.25">
      <c r="A117" s="70" t="s">
        <v>7</v>
      </c>
      <c r="B117" s="71">
        <v>2007</v>
      </c>
      <c r="C117" s="245">
        <f ca="1">SUM(E117:OFFSET(D117,0,1,1,$D$9))</f>
        <v>10</v>
      </c>
      <c r="D117" s="246"/>
      <c r="E117" s="80">
        <v>0</v>
      </c>
      <c r="F117" s="80">
        <v>3</v>
      </c>
      <c r="G117" s="80">
        <v>0</v>
      </c>
      <c r="H117" s="80">
        <v>2</v>
      </c>
      <c r="I117" s="80">
        <v>1</v>
      </c>
      <c r="J117" s="80">
        <v>4</v>
      </c>
      <c r="K117" s="80">
        <v>9</v>
      </c>
      <c r="L117" s="80">
        <v>0</v>
      </c>
      <c r="M117" s="80">
        <v>2</v>
      </c>
      <c r="N117" s="80">
        <v>0</v>
      </c>
      <c r="O117" s="80">
        <v>0</v>
      </c>
      <c r="P117" s="81">
        <v>0</v>
      </c>
      <c r="Q117" s="75"/>
      <c r="R117" s="82"/>
      <c r="S117" s="77"/>
    </row>
    <row r="118" spans="1:19" ht="12.75" hidden="1" customHeight="1" x14ac:dyDescent="0.25">
      <c r="A118" s="70" t="s">
        <v>7</v>
      </c>
      <c r="B118" s="71">
        <v>2008</v>
      </c>
      <c r="C118" s="245">
        <f ca="1">SUM(E118:OFFSET(D118,0,1,1,$D$9))</f>
        <v>13</v>
      </c>
      <c r="D118" s="246"/>
      <c r="E118" s="80">
        <v>0</v>
      </c>
      <c r="F118" s="80">
        <v>0</v>
      </c>
      <c r="G118" s="80">
        <v>3</v>
      </c>
      <c r="H118" s="80">
        <v>1</v>
      </c>
      <c r="I118" s="80">
        <v>5</v>
      </c>
      <c r="J118" s="80">
        <v>4</v>
      </c>
      <c r="K118" s="80">
        <v>14</v>
      </c>
      <c r="L118" s="80">
        <v>1</v>
      </c>
      <c r="M118" s="80">
        <v>2</v>
      </c>
      <c r="N118" s="80">
        <v>0</v>
      </c>
      <c r="O118" s="80">
        <v>1</v>
      </c>
      <c r="P118" s="81">
        <v>1</v>
      </c>
      <c r="Q118" s="75"/>
      <c r="R118" s="82"/>
      <c r="S118" s="77"/>
    </row>
    <row r="119" spans="1:19" ht="12.75" hidden="1" customHeight="1" x14ac:dyDescent="0.25">
      <c r="A119" s="70" t="s">
        <v>7</v>
      </c>
      <c r="B119" s="78">
        <v>2009</v>
      </c>
      <c r="C119" s="245">
        <f ca="1">SUM(E119:OFFSET(D119,0,1,1,$D$9))</f>
        <v>18</v>
      </c>
      <c r="D119" s="246"/>
      <c r="E119" s="80">
        <v>0</v>
      </c>
      <c r="F119" s="80">
        <v>1</v>
      </c>
      <c r="G119" s="80">
        <v>0</v>
      </c>
      <c r="H119" s="80">
        <v>1</v>
      </c>
      <c r="I119" s="80">
        <v>6</v>
      </c>
      <c r="J119" s="80">
        <v>10</v>
      </c>
      <c r="K119" s="80">
        <v>13</v>
      </c>
      <c r="L119" s="80">
        <v>0</v>
      </c>
      <c r="M119" s="80">
        <v>1</v>
      </c>
      <c r="N119" s="80">
        <v>0</v>
      </c>
      <c r="O119" s="80">
        <v>0</v>
      </c>
      <c r="P119" s="81">
        <v>1</v>
      </c>
      <c r="Q119" s="75"/>
      <c r="R119" s="82"/>
      <c r="S119" s="77"/>
    </row>
    <row r="120" spans="1:19" ht="12.75" hidden="1" customHeight="1" x14ac:dyDescent="0.25">
      <c r="A120" s="70" t="s">
        <v>7</v>
      </c>
      <c r="B120" s="78">
        <v>2010</v>
      </c>
      <c r="C120" s="245">
        <f ca="1">SUM(E120:OFFSET(D120,0,1,1,$D$9))</f>
        <v>13</v>
      </c>
      <c r="D120" s="246"/>
      <c r="E120" s="80">
        <v>0</v>
      </c>
      <c r="F120" s="80">
        <v>0</v>
      </c>
      <c r="G120" s="80">
        <v>1</v>
      </c>
      <c r="H120" s="80">
        <v>0</v>
      </c>
      <c r="I120" s="80">
        <v>9</v>
      </c>
      <c r="J120" s="80">
        <v>3</v>
      </c>
      <c r="K120" s="80">
        <v>9</v>
      </c>
      <c r="L120" s="80">
        <v>0</v>
      </c>
      <c r="M120" s="80">
        <v>1</v>
      </c>
      <c r="N120" s="80">
        <v>1</v>
      </c>
      <c r="O120" s="80">
        <v>2</v>
      </c>
      <c r="P120" s="81">
        <v>0</v>
      </c>
      <c r="Q120" s="75"/>
      <c r="R120" s="82"/>
      <c r="S120" s="77"/>
    </row>
    <row r="121" spans="1:19" ht="12.75" hidden="1" customHeight="1" x14ac:dyDescent="0.25">
      <c r="A121" s="70" t="s">
        <v>7</v>
      </c>
      <c r="B121" s="78">
        <v>2013</v>
      </c>
      <c r="C121" s="245">
        <f ca="1">SUM(E121:OFFSET(D121,0,1,1,$D$9))</f>
        <v>7</v>
      </c>
      <c r="D121" s="246"/>
      <c r="E121" s="80"/>
      <c r="F121" s="80"/>
      <c r="G121" s="80"/>
      <c r="H121" s="80"/>
      <c r="I121" s="80">
        <v>3</v>
      </c>
      <c r="J121" s="80">
        <v>4</v>
      </c>
      <c r="K121" s="80">
        <v>10</v>
      </c>
      <c r="L121" s="80">
        <v>1</v>
      </c>
      <c r="M121" s="80">
        <v>3</v>
      </c>
      <c r="N121" s="80">
        <v>4</v>
      </c>
      <c r="O121" s="80"/>
      <c r="P121" s="81">
        <v>3</v>
      </c>
      <c r="Q121" s="75"/>
      <c r="R121" s="82"/>
      <c r="S121" s="77"/>
    </row>
    <row r="122" spans="1:19" ht="12.75" hidden="1" customHeight="1" x14ac:dyDescent="0.25">
      <c r="A122" s="70" t="s">
        <v>7</v>
      </c>
      <c r="B122" s="78">
        <v>2014</v>
      </c>
      <c r="C122" s="245">
        <f ca="1">SUM(E122:OFFSET(D122,0,1,1,$D$9))</f>
        <v>15</v>
      </c>
      <c r="D122" s="246"/>
      <c r="E122" s="80">
        <v>1</v>
      </c>
      <c r="F122" s="80">
        <v>2</v>
      </c>
      <c r="G122" s="80">
        <v>1</v>
      </c>
      <c r="H122" s="80">
        <v>1</v>
      </c>
      <c r="I122" s="80">
        <v>2</v>
      </c>
      <c r="J122" s="80">
        <v>8</v>
      </c>
      <c r="K122" s="80">
        <v>7</v>
      </c>
      <c r="L122" s="80"/>
      <c r="M122" s="80">
        <v>3</v>
      </c>
      <c r="N122" s="80"/>
      <c r="O122" s="80">
        <v>1</v>
      </c>
      <c r="P122" s="81">
        <v>1</v>
      </c>
      <c r="Q122" s="75"/>
      <c r="R122" s="82"/>
      <c r="S122" s="77"/>
    </row>
    <row r="123" spans="1:19" ht="12.75" hidden="1" customHeight="1" x14ac:dyDescent="0.25">
      <c r="A123" s="70" t="s">
        <v>7</v>
      </c>
      <c r="B123" s="78">
        <v>2018</v>
      </c>
      <c r="C123" s="245">
        <f ca="1">SUM(E123:OFFSET(D123,0,1,1,$D$9))</f>
        <v>18</v>
      </c>
      <c r="D123" s="246"/>
      <c r="E123" s="80">
        <v>3</v>
      </c>
      <c r="F123" s="80"/>
      <c r="G123" s="80">
        <v>3</v>
      </c>
      <c r="H123" s="80">
        <v>7</v>
      </c>
      <c r="I123" s="80">
        <v>3</v>
      </c>
      <c r="J123" s="80">
        <v>2</v>
      </c>
      <c r="K123" s="80">
        <v>2</v>
      </c>
      <c r="L123" s="80"/>
      <c r="M123" s="80"/>
      <c r="N123" s="80"/>
      <c r="O123" s="80"/>
      <c r="P123" s="81"/>
      <c r="Q123" s="75"/>
      <c r="R123" s="82"/>
      <c r="S123" s="77"/>
    </row>
    <row r="124" spans="1:19" ht="12.75" hidden="1" customHeight="1" x14ac:dyDescent="0.25">
      <c r="A124" s="70" t="s">
        <v>7</v>
      </c>
      <c r="B124" s="78">
        <v>2019</v>
      </c>
      <c r="C124" s="245">
        <f ca="1">SUM(E124:OFFSET(D124,0,1,1,$D$9))</f>
        <v>8</v>
      </c>
      <c r="D124" s="246"/>
      <c r="E124" s="80"/>
      <c r="F124" s="80">
        <v>1</v>
      </c>
      <c r="G124" s="80"/>
      <c r="H124" s="80">
        <v>3</v>
      </c>
      <c r="I124" s="80">
        <v>1</v>
      </c>
      <c r="J124" s="80">
        <v>3</v>
      </c>
      <c r="K124" s="80">
        <v>1</v>
      </c>
      <c r="L124" s="80">
        <v>3</v>
      </c>
      <c r="M124" s="80">
        <v>3</v>
      </c>
      <c r="N124" s="80">
        <v>2</v>
      </c>
      <c r="O124" s="80"/>
      <c r="P124" s="81">
        <v>3</v>
      </c>
      <c r="Q124" s="75"/>
      <c r="R124" s="82"/>
      <c r="S124" s="77"/>
    </row>
    <row r="125" spans="1:19" ht="12.75" hidden="1" customHeight="1" x14ac:dyDescent="0.25">
      <c r="A125" s="70" t="s">
        <v>7</v>
      </c>
      <c r="B125" s="78">
        <v>2020</v>
      </c>
      <c r="C125" s="245">
        <f ca="1">SUM(E125:OFFSET(D125,0,1,1,$D$9))</f>
        <v>8</v>
      </c>
      <c r="D125" s="246"/>
      <c r="E125" s="80">
        <v>1</v>
      </c>
      <c r="F125" s="80">
        <v>1</v>
      </c>
      <c r="G125" s="80"/>
      <c r="H125" s="80">
        <v>3</v>
      </c>
      <c r="I125" s="80"/>
      <c r="J125" s="80">
        <v>3</v>
      </c>
      <c r="K125" s="80">
        <v>4</v>
      </c>
      <c r="L125" s="80">
        <v>1</v>
      </c>
      <c r="M125" s="80">
        <v>1</v>
      </c>
      <c r="N125" s="80"/>
      <c r="O125" s="80"/>
      <c r="P125" s="81"/>
      <c r="Q125" s="75"/>
      <c r="R125" s="82"/>
      <c r="S125" s="77"/>
    </row>
    <row r="126" spans="1:19" ht="12.75" hidden="1" customHeight="1" x14ac:dyDescent="0.25">
      <c r="A126" s="70" t="s">
        <v>7</v>
      </c>
      <c r="B126" s="78">
        <v>2021</v>
      </c>
      <c r="C126" s="245">
        <f ca="1">SUM(E126:OFFSET(D126,0,1,1,$D$9))</f>
        <v>8</v>
      </c>
      <c r="D126" s="246"/>
      <c r="E126" s="237">
        <v>0</v>
      </c>
      <c r="F126" s="237">
        <v>0</v>
      </c>
      <c r="G126" s="237">
        <v>0</v>
      </c>
      <c r="H126" s="237">
        <v>2</v>
      </c>
      <c r="I126" s="237">
        <v>4</v>
      </c>
      <c r="J126" s="237">
        <v>2</v>
      </c>
      <c r="K126" s="237">
        <v>2</v>
      </c>
      <c r="L126" s="237">
        <v>1</v>
      </c>
      <c r="M126" s="237">
        <v>5</v>
      </c>
      <c r="N126" s="237">
        <v>0</v>
      </c>
      <c r="O126" s="237">
        <v>0</v>
      </c>
      <c r="P126" s="238">
        <v>1</v>
      </c>
      <c r="Q126" s="75"/>
      <c r="R126" s="82"/>
      <c r="S126" s="77"/>
    </row>
    <row r="127" spans="1:19" ht="12.75" customHeight="1" x14ac:dyDescent="0.25">
      <c r="A127" s="70" t="s">
        <v>7</v>
      </c>
      <c r="B127" s="78">
        <v>2022</v>
      </c>
      <c r="C127" s="245">
        <f ca="1">SUM(E127:OFFSET(D127,0,1,1,$D$9))</f>
        <v>13</v>
      </c>
      <c r="D127" s="246"/>
      <c r="E127" s="237">
        <v>0</v>
      </c>
      <c r="F127" s="237">
        <v>0</v>
      </c>
      <c r="G127" s="237">
        <v>1</v>
      </c>
      <c r="H127" s="237">
        <v>4</v>
      </c>
      <c r="I127" s="237">
        <v>5</v>
      </c>
      <c r="J127" s="237">
        <v>3</v>
      </c>
      <c r="K127" s="237">
        <v>3</v>
      </c>
      <c r="L127" s="237">
        <v>1</v>
      </c>
      <c r="M127" s="237">
        <v>0</v>
      </c>
      <c r="N127" s="237">
        <v>3</v>
      </c>
      <c r="O127" s="237">
        <v>0</v>
      </c>
      <c r="P127" s="238">
        <v>0</v>
      </c>
      <c r="Q127" s="75"/>
      <c r="R127" s="82"/>
      <c r="S127" s="77"/>
    </row>
    <row r="128" spans="1:19" ht="12.75" customHeight="1" x14ac:dyDescent="0.25">
      <c r="A128" s="70" t="s">
        <v>7</v>
      </c>
      <c r="B128" s="78">
        <v>2023</v>
      </c>
      <c r="C128" s="245">
        <f ca="1">SUM(E128:OFFSET(D128,0,1,1,$D$9))</f>
        <v>11</v>
      </c>
      <c r="D128" s="246"/>
      <c r="E128" s="237">
        <v>1</v>
      </c>
      <c r="F128" s="80">
        <v>1</v>
      </c>
      <c r="G128" s="237">
        <v>1</v>
      </c>
      <c r="H128" s="237">
        <v>1</v>
      </c>
      <c r="I128" s="237">
        <v>3</v>
      </c>
      <c r="J128" s="237">
        <v>4</v>
      </c>
      <c r="K128" s="237"/>
      <c r="L128" s="237"/>
      <c r="M128" s="237"/>
      <c r="N128" s="237"/>
      <c r="O128" s="237"/>
      <c r="P128" s="238"/>
      <c r="Q128" s="75"/>
      <c r="R128" s="82"/>
      <c r="S128" s="77"/>
    </row>
    <row r="129" spans="1:19" s="12" customFormat="1" ht="6.75" customHeight="1" x14ac:dyDescent="0.25">
      <c r="A129" s="70"/>
      <c r="B129" s="78"/>
      <c r="C129" s="245"/>
      <c r="D129" s="246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236"/>
      <c r="Q129" s="59"/>
      <c r="R129" s="60"/>
      <c r="S129" s="61"/>
    </row>
    <row r="130" spans="1:19" ht="12.75" hidden="1" customHeight="1" x14ac:dyDescent="0.25">
      <c r="A130" s="70" t="s">
        <v>5</v>
      </c>
      <c r="B130" s="71">
        <v>2007</v>
      </c>
      <c r="C130" s="245">
        <f ca="1">SUM(E130:OFFSET(D130,0,1,1,$D$9))</f>
        <v>190</v>
      </c>
      <c r="D130" s="246"/>
      <c r="E130" s="80">
        <v>23</v>
      </c>
      <c r="F130" s="80">
        <v>46</v>
      </c>
      <c r="G130" s="80">
        <v>37</v>
      </c>
      <c r="H130" s="80">
        <v>28</v>
      </c>
      <c r="I130" s="80">
        <v>35</v>
      </c>
      <c r="J130" s="80">
        <v>21</v>
      </c>
      <c r="K130" s="80">
        <v>34</v>
      </c>
      <c r="L130" s="80">
        <v>18</v>
      </c>
      <c r="M130" s="80">
        <v>27</v>
      </c>
      <c r="N130" s="80">
        <v>33</v>
      </c>
      <c r="O130" s="80">
        <v>26</v>
      </c>
      <c r="P130" s="81">
        <v>30</v>
      </c>
      <c r="Q130" s="75"/>
      <c r="R130" s="82"/>
      <c r="S130" s="77"/>
    </row>
    <row r="131" spans="1:19" ht="12.75" hidden="1" customHeight="1" x14ac:dyDescent="0.25">
      <c r="A131" s="70" t="s">
        <v>5</v>
      </c>
      <c r="B131" s="71">
        <v>2008</v>
      </c>
      <c r="C131" s="245">
        <f ca="1">SUM(E131:OFFSET(D131,0,1,1,$D$9))</f>
        <v>203</v>
      </c>
      <c r="D131" s="246"/>
      <c r="E131" s="80">
        <v>19</v>
      </c>
      <c r="F131" s="80">
        <v>24</v>
      </c>
      <c r="G131" s="80">
        <v>37</v>
      </c>
      <c r="H131" s="80">
        <v>47</v>
      </c>
      <c r="I131" s="80">
        <v>44</v>
      </c>
      <c r="J131" s="80">
        <v>32</v>
      </c>
      <c r="K131" s="80">
        <v>39</v>
      </c>
      <c r="L131" s="80">
        <v>28</v>
      </c>
      <c r="M131" s="80">
        <v>33</v>
      </c>
      <c r="N131" s="80">
        <v>46</v>
      </c>
      <c r="O131" s="80">
        <v>32</v>
      </c>
      <c r="P131" s="81">
        <v>27</v>
      </c>
      <c r="Q131" s="75"/>
      <c r="R131" s="82"/>
      <c r="S131" s="77"/>
    </row>
    <row r="132" spans="1:19" ht="12.75" hidden="1" customHeight="1" x14ac:dyDescent="0.25">
      <c r="A132" s="70" t="s">
        <v>5</v>
      </c>
      <c r="B132" s="78">
        <v>2009</v>
      </c>
      <c r="C132" s="245">
        <f ca="1">SUM(E132:OFFSET(D132,0,1,1,$D$9))</f>
        <v>215</v>
      </c>
      <c r="D132" s="246"/>
      <c r="E132" s="80">
        <v>32</v>
      </c>
      <c r="F132" s="80">
        <v>30</v>
      </c>
      <c r="G132" s="80">
        <v>38</v>
      </c>
      <c r="H132" s="80">
        <v>33</v>
      </c>
      <c r="I132" s="80">
        <v>37</v>
      </c>
      <c r="J132" s="80">
        <v>45</v>
      </c>
      <c r="K132" s="80">
        <v>34</v>
      </c>
      <c r="L132" s="80">
        <v>13</v>
      </c>
      <c r="M132" s="80">
        <v>21</v>
      </c>
      <c r="N132" s="80">
        <v>32</v>
      </c>
      <c r="O132" s="80">
        <v>31</v>
      </c>
      <c r="P132" s="81">
        <v>21</v>
      </c>
      <c r="Q132" s="75"/>
      <c r="R132" s="82"/>
      <c r="S132" s="77"/>
    </row>
    <row r="133" spans="1:19" ht="12.75" hidden="1" customHeight="1" x14ac:dyDescent="0.25">
      <c r="A133" s="70" t="s">
        <v>5</v>
      </c>
      <c r="B133" s="78">
        <v>2010</v>
      </c>
      <c r="C133" s="245">
        <f ca="1">SUM(E133:OFFSET(D133,0,1,1,$D$9))</f>
        <v>165</v>
      </c>
      <c r="D133" s="246"/>
      <c r="E133" s="80">
        <v>29</v>
      </c>
      <c r="F133" s="80">
        <v>23</v>
      </c>
      <c r="G133" s="80">
        <v>34</v>
      </c>
      <c r="H133" s="80">
        <v>29</v>
      </c>
      <c r="I133" s="80">
        <v>24</v>
      </c>
      <c r="J133" s="80">
        <v>26</v>
      </c>
      <c r="K133" s="80">
        <v>35</v>
      </c>
      <c r="L133" s="80">
        <v>16</v>
      </c>
      <c r="M133" s="80">
        <v>22</v>
      </c>
      <c r="N133" s="80">
        <v>37</v>
      </c>
      <c r="O133" s="80">
        <v>30</v>
      </c>
      <c r="P133" s="81">
        <v>27</v>
      </c>
      <c r="Q133" s="75"/>
      <c r="R133" s="82"/>
      <c r="S133" s="77"/>
    </row>
    <row r="134" spans="1:19" ht="12.75" hidden="1" customHeight="1" x14ac:dyDescent="0.25">
      <c r="A134" s="70" t="s">
        <v>5</v>
      </c>
      <c r="B134" s="78">
        <v>2013</v>
      </c>
      <c r="C134" s="245">
        <f ca="1">SUM(E134:OFFSET(D134,0,1,1,$D$9))</f>
        <v>200</v>
      </c>
      <c r="D134" s="246"/>
      <c r="E134" s="80">
        <v>24</v>
      </c>
      <c r="F134" s="80">
        <v>33</v>
      </c>
      <c r="G134" s="80">
        <v>35</v>
      </c>
      <c r="H134" s="80">
        <v>31</v>
      </c>
      <c r="I134" s="80">
        <v>39</v>
      </c>
      <c r="J134" s="80">
        <v>38</v>
      </c>
      <c r="K134" s="80">
        <v>46</v>
      </c>
      <c r="L134" s="80">
        <v>23</v>
      </c>
      <c r="M134" s="80">
        <v>27</v>
      </c>
      <c r="N134" s="80">
        <v>40</v>
      </c>
      <c r="O134" s="80">
        <v>42</v>
      </c>
      <c r="P134" s="81">
        <v>32</v>
      </c>
      <c r="Q134" s="75"/>
      <c r="R134" s="82"/>
      <c r="S134" s="77"/>
    </row>
    <row r="135" spans="1:19" ht="12.75" hidden="1" customHeight="1" x14ac:dyDescent="0.25">
      <c r="A135" s="70" t="s">
        <v>5</v>
      </c>
      <c r="B135" s="78">
        <v>2014</v>
      </c>
      <c r="C135" s="245">
        <f ca="1">SUM(E135:OFFSET(D135,0,1,1,$D$9))</f>
        <v>214</v>
      </c>
      <c r="D135" s="246"/>
      <c r="E135" s="80">
        <v>34</v>
      </c>
      <c r="F135" s="80">
        <v>22</v>
      </c>
      <c r="G135" s="80">
        <v>38</v>
      </c>
      <c r="H135" s="80">
        <v>46</v>
      </c>
      <c r="I135" s="80">
        <v>41</v>
      </c>
      <c r="J135" s="80">
        <v>33</v>
      </c>
      <c r="K135" s="80">
        <v>35</v>
      </c>
      <c r="L135" s="80">
        <v>16</v>
      </c>
      <c r="M135" s="80">
        <v>36</v>
      </c>
      <c r="N135" s="80">
        <v>39</v>
      </c>
      <c r="O135" s="80">
        <v>21</v>
      </c>
      <c r="P135" s="81">
        <v>32</v>
      </c>
      <c r="Q135" s="75"/>
      <c r="R135" s="82"/>
      <c r="S135" s="77"/>
    </row>
    <row r="136" spans="1:19" ht="12.75" hidden="1" customHeight="1" x14ac:dyDescent="0.25">
      <c r="A136" s="70" t="s">
        <v>5</v>
      </c>
      <c r="B136" s="78">
        <v>2018</v>
      </c>
      <c r="C136" s="245">
        <f ca="1">SUM(E136:OFFSET(D136,0,1,1,$D$9))</f>
        <v>213</v>
      </c>
      <c r="D136" s="246"/>
      <c r="E136" s="80">
        <v>32</v>
      </c>
      <c r="F136" s="80">
        <v>33</v>
      </c>
      <c r="G136" s="80">
        <v>31</v>
      </c>
      <c r="H136" s="80">
        <v>43</v>
      </c>
      <c r="I136" s="80">
        <v>31</v>
      </c>
      <c r="J136" s="80">
        <v>43</v>
      </c>
      <c r="K136" s="80">
        <v>31</v>
      </c>
      <c r="L136" s="80">
        <v>27</v>
      </c>
      <c r="M136" s="80">
        <v>28</v>
      </c>
      <c r="N136" s="80">
        <v>41</v>
      </c>
      <c r="O136" s="80">
        <v>44</v>
      </c>
      <c r="P136" s="81">
        <v>35</v>
      </c>
      <c r="Q136" s="75"/>
      <c r="R136" s="82"/>
      <c r="S136" s="77"/>
    </row>
    <row r="137" spans="1:19" ht="12.75" hidden="1" customHeight="1" x14ac:dyDescent="0.25">
      <c r="A137" s="70" t="s">
        <v>5</v>
      </c>
      <c r="B137" s="78">
        <v>2019</v>
      </c>
      <c r="C137" s="245">
        <f ca="1">SUM(E137:OFFSET(D137,0,1,1,$D$9))</f>
        <v>272</v>
      </c>
      <c r="D137" s="246"/>
      <c r="E137" s="80">
        <v>35</v>
      </c>
      <c r="F137" s="80">
        <v>47</v>
      </c>
      <c r="G137" s="80">
        <v>51</v>
      </c>
      <c r="H137" s="80">
        <v>53</v>
      </c>
      <c r="I137" s="80">
        <v>42</v>
      </c>
      <c r="J137" s="80">
        <v>44</v>
      </c>
      <c r="K137" s="80">
        <v>46</v>
      </c>
      <c r="L137" s="80">
        <v>29</v>
      </c>
      <c r="M137" s="80">
        <v>36</v>
      </c>
      <c r="N137" s="80">
        <v>72</v>
      </c>
      <c r="O137" s="80">
        <v>58</v>
      </c>
      <c r="P137" s="81">
        <v>52</v>
      </c>
      <c r="Q137" s="75"/>
      <c r="R137" s="82"/>
      <c r="S137" s="77"/>
    </row>
    <row r="138" spans="1:19" ht="12.75" hidden="1" customHeight="1" x14ac:dyDescent="0.25">
      <c r="A138" s="70" t="s">
        <v>5</v>
      </c>
      <c r="B138" s="78">
        <v>2020</v>
      </c>
      <c r="C138" s="245">
        <f ca="1">SUM(E138:OFFSET(D138,0,1,1,$D$9))</f>
        <v>260</v>
      </c>
      <c r="D138" s="246"/>
      <c r="E138" s="80">
        <v>52</v>
      </c>
      <c r="F138" s="80">
        <v>47</v>
      </c>
      <c r="G138" s="80">
        <v>40</v>
      </c>
      <c r="H138" s="80">
        <v>32</v>
      </c>
      <c r="I138" s="80">
        <v>42</v>
      </c>
      <c r="J138" s="80">
        <v>47</v>
      </c>
      <c r="K138" s="80">
        <v>64</v>
      </c>
      <c r="L138" s="80">
        <v>43</v>
      </c>
      <c r="M138" s="80">
        <v>46</v>
      </c>
      <c r="N138" s="80">
        <v>48</v>
      </c>
      <c r="O138" s="80">
        <v>37</v>
      </c>
      <c r="P138" s="81">
        <v>31</v>
      </c>
      <c r="Q138" s="75"/>
      <c r="R138" s="82"/>
      <c r="S138" s="77"/>
    </row>
    <row r="139" spans="1:19" ht="12.75" hidden="1" customHeight="1" x14ac:dyDescent="0.25">
      <c r="A139" s="70" t="s">
        <v>5</v>
      </c>
      <c r="B139" s="78">
        <v>2021</v>
      </c>
      <c r="C139" s="245">
        <f ca="1">SUM(E139:OFFSET(D139,0,1,1,$D$9))</f>
        <v>271</v>
      </c>
      <c r="D139" s="246"/>
      <c r="E139" s="80">
        <v>47</v>
      </c>
      <c r="F139" s="80">
        <v>39</v>
      </c>
      <c r="G139" s="80">
        <v>40</v>
      </c>
      <c r="H139" s="80">
        <v>59</v>
      </c>
      <c r="I139" s="80">
        <v>35</v>
      </c>
      <c r="J139" s="80">
        <v>51</v>
      </c>
      <c r="K139" s="80">
        <v>54</v>
      </c>
      <c r="L139" s="80">
        <v>16</v>
      </c>
      <c r="M139" s="80">
        <v>34</v>
      </c>
      <c r="N139" s="80">
        <v>43</v>
      </c>
      <c r="O139" s="80">
        <v>43</v>
      </c>
      <c r="P139" s="81">
        <v>53</v>
      </c>
      <c r="Q139" s="75"/>
      <c r="R139" s="82"/>
      <c r="S139" s="77"/>
    </row>
    <row r="140" spans="1:19" ht="12.75" customHeight="1" x14ac:dyDescent="0.25">
      <c r="A140" s="70" t="s">
        <v>5</v>
      </c>
      <c r="B140" s="78">
        <v>2022</v>
      </c>
      <c r="C140" s="245">
        <f ca="1">SUM(E140:OFFSET(D140,0,1,1,$D$9))</f>
        <v>286</v>
      </c>
      <c r="D140" s="246"/>
      <c r="E140" s="80">
        <v>54</v>
      </c>
      <c r="F140" s="80">
        <v>42</v>
      </c>
      <c r="G140" s="80">
        <v>52</v>
      </c>
      <c r="H140" s="80">
        <v>50</v>
      </c>
      <c r="I140" s="80">
        <v>44</v>
      </c>
      <c r="J140" s="80">
        <v>44</v>
      </c>
      <c r="K140" s="80">
        <v>38</v>
      </c>
      <c r="L140" s="80">
        <v>45</v>
      </c>
      <c r="M140" s="80">
        <v>40</v>
      </c>
      <c r="N140" s="80">
        <v>62</v>
      </c>
      <c r="O140" s="80">
        <v>50</v>
      </c>
      <c r="P140" s="81">
        <v>46</v>
      </c>
      <c r="Q140" s="75"/>
      <c r="R140" s="82"/>
      <c r="S140" s="77"/>
    </row>
    <row r="141" spans="1:19" ht="12.75" customHeight="1" x14ac:dyDescent="0.25">
      <c r="A141" s="70" t="s">
        <v>5</v>
      </c>
      <c r="B141" s="78">
        <v>2023</v>
      </c>
      <c r="C141" s="245">
        <f ca="1">SUM(E141:OFFSET(D141,0,1,1,$D$9))</f>
        <v>311</v>
      </c>
      <c r="D141" s="246"/>
      <c r="E141" s="80">
        <v>46</v>
      </c>
      <c r="F141" s="80">
        <v>45</v>
      </c>
      <c r="G141" s="80">
        <v>51</v>
      </c>
      <c r="H141" s="80">
        <v>57</v>
      </c>
      <c r="I141" s="80">
        <v>57</v>
      </c>
      <c r="J141" s="80">
        <v>55</v>
      </c>
      <c r="K141" s="80"/>
      <c r="L141" s="80"/>
      <c r="M141" s="80"/>
      <c r="N141" s="80"/>
      <c r="O141" s="80"/>
      <c r="P141" s="81"/>
      <c r="Q141" s="75"/>
      <c r="R141" s="82"/>
      <c r="S141" s="77"/>
    </row>
    <row r="142" spans="1:19" s="12" customFormat="1" ht="6" customHeight="1" x14ac:dyDescent="0.25">
      <c r="A142" s="70"/>
      <c r="B142" s="78"/>
      <c r="C142" s="245">
        <f ca="1">SUM(E142:OFFSET(D142,0,1,1,$D$9))</f>
        <v>0</v>
      </c>
      <c r="D142" s="246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1"/>
      <c r="Q142" s="59"/>
      <c r="R142" s="60"/>
      <c r="S142" s="61"/>
    </row>
    <row r="143" spans="1:19" ht="12.75" hidden="1" customHeight="1" x14ac:dyDescent="0.25">
      <c r="A143" s="70" t="s">
        <v>10</v>
      </c>
      <c r="B143" s="71">
        <v>2007</v>
      </c>
      <c r="C143" s="245">
        <f ca="1">SUM(E143:OFFSET(D143,0,1,1,$D$9))</f>
        <v>32393</v>
      </c>
      <c r="D143" s="246"/>
      <c r="E143" s="80">
        <v>4332</v>
      </c>
      <c r="F143" s="80">
        <v>4990</v>
      </c>
      <c r="G143" s="80">
        <v>6561</v>
      </c>
      <c r="H143" s="80">
        <v>6115</v>
      </c>
      <c r="I143" s="80">
        <v>5197</v>
      </c>
      <c r="J143" s="80">
        <v>5198</v>
      </c>
      <c r="K143" s="80">
        <v>4832</v>
      </c>
      <c r="L143" s="80">
        <v>3339</v>
      </c>
      <c r="M143" s="80">
        <v>3916</v>
      </c>
      <c r="N143" s="80">
        <v>5190</v>
      </c>
      <c r="O143" s="80">
        <v>4310</v>
      </c>
      <c r="P143" s="81">
        <v>3257</v>
      </c>
      <c r="Q143" s="75"/>
      <c r="R143" s="82"/>
      <c r="S143" s="77"/>
    </row>
    <row r="144" spans="1:19" ht="12.75" hidden="1" customHeight="1" x14ac:dyDescent="0.25">
      <c r="A144" s="70" t="s">
        <v>10</v>
      </c>
      <c r="B144" s="71">
        <v>2008</v>
      </c>
      <c r="C144" s="245">
        <f ca="1">SUM(E144:OFFSET(D144,0,1,1,$D$9))</f>
        <v>33549</v>
      </c>
      <c r="D144" s="246"/>
      <c r="E144" s="80">
        <v>4613</v>
      </c>
      <c r="F144" s="80">
        <v>4742</v>
      </c>
      <c r="G144" s="80">
        <v>5963</v>
      </c>
      <c r="H144" s="80">
        <v>7083</v>
      </c>
      <c r="I144" s="80">
        <v>5672</v>
      </c>
      <c r="J144" s="80">
        <v>5476</v>
      </c>
      <c r="K144" s="80">
        <v>5450</v>
      </c>
      <c r="L144" s="80">
        <v>3346</v>
      </c>
      <c r="M144" s="80">
        <v>4577</v>
      </c>
      <c r="N144" s="80">
        <v>5107</v>
      </c>
      <c r="O144" s="80">
        <v>3897</v>
      </c>
      <c r="P144" s="81">
        <v>3115</v>
      </c>
      <c r="Q144" s="75"/>
      <c r="R144" s="82"/>
      <c r="S144" s="77"/>
    </row>
    <row r="145" spans="1:24" ht="12.75" hidden="1" customHeight="1" x14ac:dyDescent="0.25">
      <c r="A145" s="70" t="s">
        <v>10</v>
      </c>
      <c r="B145" s="78">
        <v>2009</v>
      </c>
      <c r="C145" s="245">
        <f ca="1">SUM(E145:OFFSET(D145,0,1,1,$D$9))</f>
        <v>29142</v>
      </c>
      <c r="D145" s="246"/>
      <c r="E145" s="80">
        <v>3624</v>
      </c>
      <c r="F145" s="80">
        <v>4590</v>
      </c>
      <c r="G145" s="80">
        <v>5284</v>
      </c>
      <c r="H145" s="80">
        <v>6298</v>
      </c>
      <c r="I145" s="80">
        <v>4843</v>
      </c>
      <c r="J145" s="80">
        <v>4503</v>
      </c>
      <c r="K145" s="80">
        <v>4748</v>
      </c>
      <c r="L145" s="80">
        <v>2864</v>
      </c>
      <c r="M145" s="80">
        <v>3815</v>
      </c>
      <c r="N145" s="80">
        <v>4728</v>
      </c>
      <c r="O145" s="80">
        <v>3667</v>
      </c>
      <c r="P145" s="81">
        <v>3095</v>
      </c>
      <c r="Q145" s="75"/>
      <c r="R145" s="82"/>
      <c r="S145" s="77"/>
    </row>
    <row r="146" spans="1:24" ht="12.75" hidden="1" customHeight="1" x14ac:dyDescent="0.25">
      <c r="A146" s="70" t="s">
        <v>10</v>
      </c>
      <c r="B146" s="78">
        <v>2010</v>
      </c>
      <c r="C146" s="245">
        <f ca="1">SUM(E146:OFFSET(D146,0,1,1,$D$9))</f>
        <v>32300</v>
      </c>
      <c r="D146" s="246"/>
      <c r="E146" s="80">
        <v>3939</v>
      </c>
      <c r="F146" s="80">
        <v>4424</v>
      </c>
      <c r="G146" s="80">
        <v>6287</v>
      </c>
      <c r="H146" s="80">
        <v>6412</v>
      </c>
      <c r="I146" s="80">
        <v>5569</v>
      </c>
      <c r="J146" s="80">
        <v>5669</v>
      </c>
      <c r="K146" s="80">
        <v>4942</v>
      </c>
      <c r="L146" s="80">
        <v>2871</v>
      </c>
      <c r="M146" s="80">
        <v>3634</v>
      </c>
      <c r="N146" s="80">
        <v>4272</v>
      </c>
      <c r="O146" s="80">
        <v>3833</v>
      </c>
      <c r="P146" s="81">
        <v>2762</v>
      </c>
      <c r="Q146" s="75"/>
      <c r="R146" s="82"/>
      <c r="S146" s="77"/>
    </row>
    <row r="147" spans="1:24" ht="12.75" hidden="1" customHeight="1" x14ac:dyDescent="0.25">
      <c r="A147" s="70" t="s">
        <v>10</v>
      </c>
      <c r="B147" s="78">
        <v>2013</v>
      </c>
      <c r="C147" s="245">
        <f ca="1">SUM(E147:OFFSET(D147,0,1,1,$D$9))</f>
        <v>28969</v>
      </c>
      <c r="D147" s="246"/>
      <c r="E147" s="80">
        <v>3797</v>
      </c>
      <c r="F147" s="80">
        <v>4453</v>
      </c>
      <c r="G147" s="80">
        <v>5317</v>
      </c>
      <c r="H147" s="80">
        <v>5601</v>
      </c>
      <c r="I147" s="80">
        <v>5016</v>
      </c>
      <c r="J147" s="80">
        <v>4785</v>
      </c>
      <c r="K147" s="80">
        <v>4332</v>
      </c>
      <c r="L147" s="80">
        <v>2922</v>
      </c>
      <c r="M147" s="80">
        <v>3553</v>
      </c>
      <c r="N147" s="80">
        <v>5028</v>
      </c>
      <c r="O147" s="80">
        <v>3982</v>
      </c>
      <c r="P147" s="81">
        <v>2936</v>
      </c>
      <c r="Q147" s="75"/>
      <c r="R147" s="82"/>
      <c r="S147" s="77"/>
    </row>
    <row r="148" spans="1:24" ht="12.75" hidden="1" customHeight="1" x14ac:dyDescent="0.25">
      <c r="A148" s="70" t="s">
        <v>10</v>
      </c>
      <c r="B148" s="78">
        <v>2014</v>
      </c>
      <c r="C148" s="245">
        <f ca="1">SUM(E148:OFFSET(D148,0,1,1,$D$9))</f>
        <v>30072</v>
      </c>
      <c r="D148" s="246"/>
      <c r="E148" s="73">
        <v>3882</v>
      </c>
      <c r="F148" s="73">
        <v>4541</v>
      </c>
      <c r="G148" s="73">
        <v>5288</v>
      </c>
      <c r="H148" s="73">
        <v>5793</v>
      </c>
      <c r="I148" s="73">
        <v>5652</v>
      </c>
      <c r="J148" s="73">
        <v>4916</v>
      </c>
      <c r="K148" s="73">
        <v>4948</v>
      </c>
      <c r="L148" s="73">
        <v>3262</v>
      </c>
      <c r="M148" s="73">
        <v>4002</v>
      </c>
      <c r="N148" s="73">
        <v>5007</v>
      </c>
      <c r="O148" s="73">
        <v>3864</v>
      </c>
      <c r="P148" s="74">
        <v>4036</v>
      </c>
      <c r="Q148" s="75"/>
      <c r="R148" s="82"/>
      <c r="S148" s="77"/>
    </row>
    <row r="149" spans="1:24" ht="12.75" hidden="1" customHeight="1" x14ac:dyDescent="0.25">
      <c r="A149" s="70" t="s">
        <v>10</v>
      </c>
      <c r="B149" s="78">
        <v>2018</v>
      </c>
      <c r="C149" s="245">
        <f ca="1">SUM(E149:OFFSET(D149,0,1,1,$D$9))</f>
        <v>34342</v>
      </c>
      <c r="D149" s="246"/>
      <c r="E149" s="73">
        <f>E19+E32+E45+E58+E71+E84+E97+E110+E123+E136</f>
        <v>4951</v>
      </c>
      <c r="F149" s="73">
        <v>5057</v>
      </c>
      <c r="G149" s="73">
        <v>5999</v>
      </c>
      <c r="H149" s="73">
        <v>6034</v>
      </c>
      <c r="I149" s="73">
        <v>5994</v>
      </c>
      <c r="J149" s="73">
        <v>6307</v>
      </c>
      <c r="K149" s="73">
        <v>5548</v>
      </c>
      <c r="L149" s="73">
        <v>4748</v>
      </c>
      <c r="M149" s="73">
        <v>3085</v>
      </c>
      <c r="N149" s="73">
        <v>4976</v>
      </c>
      <c r="O149" s="73">
        <v>4178</v>
      </c>
      <c r="P149" s="74">
        <v>3061</v>
      </c>
      <c r="Q149" s="75"/>
      <c r="R149" s="82"/>
      <c r="S149" s="77"/>
    </row>
    <row r="150" spans="1:24" ht="12.75" hidden="1" customHeight="1" x14ac:dyDescent="0.25">
      <c r="A150" s="70" t="s">
        <v>10</v>
      </c>
      <c r="B150" s="78">
        <v>2019</v>
      </c>
      <c r="C150" s="245">
        <f ca="1">SUM(E150:OFFSET(D150,0,1,1,$D$9))</f>
        <v>35509</v>
      </c>
      <c r="D150" s="246"/>
      <c r="E150" s="73">
        <f t="shared" ref="E150:P150" si="0">E137+E124+E111+E98+E85+E72+E59+E46+E33+E20</f>
        <v>4813</v>
      </c>
      <c r="F150" s="73">
        <f t="shared" si="0"/>
        <v>5642</v>
      </c>
      <c r="G150" s="73">
        <f t="shared" si="0"/>
        <v>6453</v>
      </c>
      <c r="H150" s="73">
        <f t="shared" si="0"/>
        <v>6414</v>
      </c>
      <c r="I150" s="73">
        <f t="shared" si="0"/>
        <v>6207</v>
      </c>
      <c r="J150" s="73">
        <f t="shared" si="0"/>
        <v>5980</v>
      </c>
      <c r="K150" s="73">
        <f t="shared" si="0"/>
        <v>5450</v>
      </c>
      <c r="L150" s="73">
        <f t="shared" si="0"/>
        <v>4329</v>
      </c>
      <c r="M150" s="73">
        <f t="shared" si="0"/>
        <v>3869</v>
      </c>
      <c r="N150" s="73">
        <f t="shared" si="0"/>
        <v>5615</v>
      </c>
      <c r="O150" s="73">
        <f t="shared" si="0"/>
        <v>4550</v>
      </c>
      <c r="P150" s="74">
        <f t="shared" si="0"/>
        <v>3584</v>
      </c>
      <c r="Q150" s="75"/>
      <c r="R150" s="82"/>
      <c r="S150" s="77"/>
    </row>
    <row r="151" spans="1:24" ht="12.75" hidden="1" customHeight="1" x14ac:dyDescent="0.25">
      <c r="A151" s="70" t="s">
        <v>10</v>
      </c>
      <c r="B151" s="78">
        <v>2020</v>
      </c>
      <c r="C151" s="245">
        <f ca="1">SUM(E151:OFFSET(D151,0,1,1,$D$9))</f>
        <v>24042</v>
      </c>
      <c r="D151" s="246"/>
      <c r="E151" s="73">
        <f t="shared" ref="E151:P151" si="1">E138+E125+E112+E99+E86+E73+E60+E47+E34+E21</f>
        <v>5047</v>
      </c>
      <c r="F151" s="73">
        <f t="shared" si="1"/>
        <v>5421</v>
      </c>
      <c r="G151" s="73">
        <f t="shared" si="1"/>
        <v>3237</v>
      </c>
      <c r="H151" s="73">
        <f t="shared" si="1"/>
        <v>1458</v>
      </c>
      <c r="I151" s="73">
        <f t="shared" si="1"/>
        <v>3509</v>
      </c>
      <c r="J151" s="73">
        <f t="shared" si="1"/>
        <v>5370</v>
      </c>
      <c r="K151" s="73">
        <f t="shared" si="1"/>
        <v>6368</v>
      </c>
      <c r="L151" s="73">
        <f t="shared" si="1"/>
        <v>4197</v>
      </c>
      <c r="M151" s="73">
        <f t="shared" si="1"/>
        <v>4682</v>
      </c>
      <c r="N151" s="73">
        <f t="shared" si="1"/>
        <v>4688</v>
      </c>
      <c r="O151" s="73">
        <f t="shared" si="1"/>
        <v>4315</v>
      </c>
      <c r="P151" s="74">
        <f t="shared" si="1"/>
        <v>3879</v>
      </c>
      <c r="Q151" s="75"/>
      <c r="R151" s="82"/>
      <c r="S151" s="77"/>
    </row>
    <row r="152" spans="1:24" ht="12.75" hidden="1" customHeight="1" x14ac:dyDescent="0.25">
      <c r="A152" s="70" t="s">
        <v>10</v>
      </c>
      <c r="B152" s="78">
        <v>2021</v>
      </c>
      <c r="C152" s="245">
        <f ca="1">SUM(E152:OFFSET(D152,0,1,1,$D$9))</f>
        <v>29359</v>
      </c>
      <c r="D152" s="246"/>
      <c r="E152" s="73">
        <f t="shared" ref="E152:P152" si="2">E139+E126+E113+E100+E87+E74+E61+E48+E35+E22</f>
        <v>4385</v>
      </c>
      <c r="F152" s="73">
        <f t="shared" si="2"/>
        <v>4403</v>
      </c>
      <c r="G152" s="73">
        <f t="shared" si="2"/>
        <v>5773</v>
      </c>
      <c r="H152" s="73">
        <f t="shared" si="2"/>
        <v>5027</v>
      </c>
      <c r="I152" s="73">
        <f t="shared" si="2"/>
        <v>4679</v>
      </c>
      <c r="J152" s="73">
        <f t="shared" si="2"/>
        <v>5092</v>
      </c>
      <c r="K152" s="73">
        <f t="shared" si="2"/>
        <v>4562</v>
      </c>
      <c r="L152" s="73">
        <f t="shared" si="2"/>
        <v>3236</v>
      </c>
      <c r="M152" s="73">
        <f t="shared" si="2"/>
        <v>3437</v>
      </c>
      <c r="N152" s="73">
        <f t="shared" si="2"/>
        <v>3468</v>
      </c>
      <c r="O152" s="73">
        <f t="shared" si="2"/>
        <v>3686</v>
      </c>
      <c r="P152" s="74">
        <f t="shared" si="2"/>
        <v>3765</v>
      </c>
      <c r="Q152" s="75"/>
      <c r="R152" s="82"/>
      <c r="S152" s="77"/>
    </row>
    <row r="153" spans="1:24" ht="12.75" customHeight="1" x14ac:dyDescent="0.25">
      <c r="A153" s="70" t="s">
        <v>10</v>
      </c>
      <c r="B153" s="78">
        <v>2022</v>
      </c>
      <c r="C153" s="245">
        <f ca="1">SUM(E153:OFFSET(D153,0,1,1,$D$9))</f>
        <v>25265</v>
      </c>
      <c r="D153" s="246"/>
      <c r="E153" s="73">
        <f t="shared" ref="E153:P154" si="3">E140+E127+E114+E101+E88+E75+E62+E49+E36+E23</f>
        <v>3869</v>
      </c>
      <c r="F153" s="73">
        <f>F140+F127+F114+F101+F88+F75+F62+F49+F36+F23</f>
        <v>4277</v>
      </c>
      <c r="G153" s="73">
        <f t="shared" si="3"/>
        <v>5021</v>
      </c>
      <c r="H153" s="73">
        <f t="shared" si="3"/>
        <v>3868</v>
      </c>
      <c r="I153" s="73">
        <f t="shared" si="3"/>
        <v>4025</v>
      </c>
      <c r="J153" s="73">
        <f t="shared" si="3"/>
        <v>4205</v>
      </c>
      <c r="K153" s="73">
        <f t="shared" si="3"/>
        <v>4295</v>
      </c>
      <c r="L153" s="73">
        <f t="shared" si="3"/>
        <v>3408</v>
      </c>
      <c r="M153" s="73">
        <f t="shared" si="3"/>
        <v>4154</v>
      </c>
      <c r="N153" s="73">
        <f t="shared" si="3"/>
        <v>4095</v>
      </c>
      <c r="O153" s="73">
        <f t="shared" si="3"/>
        <v>4075</v>
      </c>
      <c r="P153" s="74">
        <f t="shared" si="3"/>
        <v>3584</v>
      </c>
      <c r="Q153" s="75"/>
      <c r="R153" s="82"/>
      <c r="S153" s="77"/>
    </row>
    <row r="154" spans="1:24" ht="12.75" customHeight="1" x14ac:dyDescent="0.25">
      <c r="A154" s="70" t="s">
        <v>10</v>
      </c>
      <c r="B154" s="78">
        <v>2023</v>
      </c>
      <c r="C154" s="245">
        <f ca="1">SUM(E154:OFFSET(D154,0,1,1,$D$9))</f>
        <v>31199</v>
      </c>
      <c r="D154" s="246"/>
      <c r="E154" s="73">
        <f t="shared" si="3"/>
        <v>4446</v>
      </c>
      <c r="F154" s="73">
        <f>F141+F128+F115+F102+F89+F76+F63+F50+F37+F24</f>
        <v>4835</v>
      </c>
      <c r="G154" s="73">
        <f t="shared" si="3"/>
        <v>6076</v>
      </c>
      <c r="H154" s="73">
        <f>H141+H128+H115+H102+H89+H76+H63+H50+H37+H24</f>
        <v>5080</v>
      </c>
      <c r="I154" s="73">
        <f>I141+I128+I115+I102+I89+I76+I63+I50+I37+I24</f>
        <v>5181</v>
      </c>
      <c r="J154" s="73">
        <f>J141+J128+J115+J102+J89+J76+J63+J50+J37+J24</f>
        <v>5581</v>
      </c>
      <c r="K154" s="73"/>
      <c r="L154" s="73"/>
      <c r="M154" s="73"/>
      <c r="N154" s="73"/>
      <c r="O154" s="73"/>
      <c r="P154" s="74"/>
      <c r="Q154" s="75"/>
      <c r="R154" s="82"/>
      <c r="S154" s="77"/>
    </row>
    <row r="155" spans="1:24" x14ac:dyDescent="0.25">
      <c r="A155" s="83"/>
      <c r="B155" s="62"/>
      <c r="C155" s="56"/>
      <c r="D155" s="63"/>
      <c r="E155" s="212" t="s">
        <v>45</v>
      </c>
      <c r="F155" s="213"/>
      <c r="G155" s="207"/>
      <c r="H155" s="207"/>
      <c r="I155" s="207"/>
      <c r="J155" s="214"/>
      <c r="K155" s="207"/>
      <c r="L155" s="207"/>
      <c r="M155" s="207"/>
      <c r="N155" s="207"/>
      <c r="O155" s="207"/>
      <c r="P155" s="74"/>
      <c r="Q155" s="75"/>
      <c r="R155" s="75"/>
      <c r="S155" s="77"/>
    </row>
    <row r="156" spans="1:24" s="12" customFormat="1" ht="12.75" customHeight="1" x14ac:dyDescent="0.25">
      <c r="A156" s="83"/>
      <c r="B156" s="55"/>
      <c r="C156" s="56"/>
      <c r="D156" s="84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8"/>
      <c r="Q156" s="59"/>
      <c r="R156" s="60"/>
      <c r="S156" s="61"/>
    </row>
    <row r="157" spans="1:24" ht="12.75" hidden="1" customHeight="1" x14ac:dyDescent="0.25">
      <c r="A157" s="70" t="s">
        <v>46</v>
      </c>
      <c r="B157" s="71">
        <v>2007</v>
      </c>
      <c r="C157" s="245">
        <f ca="1">SUM(E157:OFFSET(D157,0,1,1,$D$9))</f>
        <v>1308</v>
      </c>
      <c r="D157" s="246"/>
      <c r="E157" s="85">
        <v>220</v>
      </c>
      <c r="F157" s="73">
        <v>178</v>
      </c>
      <c r="G157" s="73">
        <v>247</v>
      </c>
      <c r="H157" s="73">
        <v>220</v>
      </c>
      <c r="I157" s="73">
        <v>220</v>
      </c>
      <c r="J157" s="73">
        <v>223</v>
      </c>
      <c r="K157" s="73">
        <v>223</v>
      </c>
      <c r="L157" s="73">
        <v>223</v>
      </c>
      <c r="M157" s="73">
        <v>241</v>
      </c>
      <c r="N157" s="73">
        <v>182</v>
      </c>
      <c r="O157" s="73">
        <v>135</v>
      </c>
      <c r="P157" s="74">
        <v>220</v>
      </c>
      <c r="Q157" s="75"/>
      <c r="R157" s="75"/>
      <c r="S157" s="77"/>
      <c r="T157" s="86"/>
      <c r="U157" s="86"/>
      <c r="V157" s="86"/>
      <c r="W157" s="86"/>
      <c r="X157" s="63"/>
    </row>
    <row r="158" spans="1:24" ht="12.75" hidden="1" customHeight="1" x14ac:dyDescent="0.25">
      <c r="A158" s="70" t="s">
        <v>46</v>
      </c>
      <c r="B158" s="71">
        <v>2008</v>
      </c>
      <c r="C158" s="245">
        <f ca="1">SUM(E158:OFFSET(D158,0,1,1,$D$9))</f>
        <v>1348</v>
      </c>
      <c r="D158" s="246"/>
      <c r="E158" s="73">
        <v>212</v>
      </c>
      <c r="F158" s="73">
        <v>155</v>
      </c>
      <c r="G158" s="73">
        <v>183</v>
      </c>
      <c r="H158" s="73">
        <v>327</v>
      </c>
      <c r="I158" s="73">
        <v>262</v>
      </c>
      <c r="J158" s="73">
        <v>209</v>
      </c>
      <c r="K158" s="73">
        <v>263</v>
      </c>
      <c r="L158" s="73">
        <v>230</v>
      </c>
      <c r="M158" s="73">
        <v>127</v>
      </c>
      <c r="N158" s="73">
        <v>192</v>
      </c>
      <c r="O158" s="73">
        <v>182</v>
      </c>
      <c r="P158" s="74">
        <v>154</v>
      </c>
      <c r="Q158" s="75"/>
      <c r="R158" s="75"/>
      <c r="S158" s="77"/>
      <c r="T158" s="86"/>
      <c r="U158" s="86"/>
      <c r="V158" s="86"/>
      <c r="W158" s="86"/>
      <c r="X158" s="63"/>
    </row>
    <row r="159" spans="1:24" ht="12.75" hidden="1" customHeight="1" x14ac:dyDescent="0.25">
      <c r="A159" s="70" t="s">
        <v>46</v>
      </c>
      <c r="B159" s="78">
        <v>2009</v>
      </c>
      <c r="C159" s="245">
        <f ca="1">SUM(E159:OFFSET(D159,0,1,1,$D$9))</f>
        <v>760</v>
      </c>
      <c r="D159" s="246"/>
      <c r="E159" s="73">
        <v>95</v>
      </c>
      <c r="F159" s="73">
        <v>85</v>
      </c>
      <c r="G159" s="73">
        <v>117</v>
      </c>
      <c r="H159" s="73">
        <v>158</v>
      </c>
      <c r="I159" s="73">
        <v>151</v>
      </c>
      <c r="J159" s="73">
        <v>154</v>
      </c>
      <c r="K159" s="73">
        <v>177</v>
      </c>
      <c r="L159" s="73">
        <v>91</v>
      </c>
      <c r="M159" s="73">
        <v>53</v>
      </c>
      <c r="N159" s="73">
        <v>57</v>
      </c>
      <c r="O159" s="73">
        <v>191</v>
      </c>
      <c r="P159" s="74">
        <v>70</v>
      </c>
      <c r="Q159" s="73"/>
      <c r="R159" s="75"/>
      <c r="S159" s="77"/>
      <c r="T159" s="86"/>
      <c r="U159" s="86"/>
      <c r="V159" s="86"/>
      <c r="W159" s="86"/>
      <c r="X159" s="63"/>
    </row>
    <row r="160" spans="1:24" ht="12.75" hidden="1" customHeight="1" x14ac:dyDescent="0.25">
      <c r="A160" s="70" t="s">
        <v>46</v>
      </c>
      <c r="B160" s="78">
        <v>2010</v>
      </c>
      <c r="C160" s="245">
        <f ca="1">SUM(E160:OFFSET(D160,0,1,1,$D$9))</f>
        <v>851</v>
      </c>
      <c r="D160" s="246"/>
      <c r="E160" s="73">
        <v>37</v>
      </c>
      <c r="F160" s="73">
        <v>114</v>
      </c>
      <c r="G160" s="73">
        <v>189</v>
      </c>
      <c r="H160" s="73">
        <v>180</v>
      </c>
      <c r="I160" s="73">
        <v>189</v>
      </c>
      <c r="J160" s="73">
        <v>142</v>
      </c>
      <c r="K160" s="73">
        <v>208</v>
      </c>
      <c r="L160" s="73">
        <v>89</v>
      </c>
      <c r="M160" s="73">
        <v>90</v>
      </c>
      <c r="N160" s="73">
        <v>92</v>
      </c>
      <c r="O160" s="73">
        <v>124</v>
      </c>
      <c r="P160" s="74">
        <v>64</v>
      </c>
      <c r="Q160" s="73"/>
      <c r="R160" s="73"/>
      <c r="S160" s="77"/>
      <c r="T160" s="86"/>
      <c r="U160" s="86"/>
      <c r="V160" s="86"/>
      <c r="W160" s="86"/>
      <c r="X160" s="63"/>
    </row>
    <row r="161" spans="1:24" ht="12.75" hidden="1" customHeight="1" x14ac:dyDescent="0.25">
      <c r="A161" s="70" t="s">
        <v>46</v>
      </c>
      <c r="B161" s="78">
        <v>2013</v>
      </c>
      <c r="C161" s="245">
        <f ca="1">SUM(E161:OFFSET(D161,0,1,1,$D$9))</f>
        <v>1922</v>
      </c>
      <c r="D161" s="246"/>
      <c r="E161" s="73">
        <v>241</v>
      </c>
      <c r="F161" s="73">
        <v>157</v>
      </c>
      <c r="G161" s="73">
        <v>429</v>
      </c>
      <c r="H161" s="73">
        <v>325</v>
      </c>
      <c r="I161" s="73">
        <v>309</v>
      </c>
      <c r="J161" s="73">
        <v>461</v>
      </c>
      <c r="K161" s="73">
        <v>400</v>
      </c>
      <c r="L161" s="73">
        <v>154</v>
      </c>
      <c r="M161" s="73">
        <v>185</v>
      </c>
      <c r="N161" s="73">
        <v>290</v>
      </c>
      <c r="O161" s="73">
        <v>192</v>
      </c>
      <c r="P161" s="74">
        <v>128</v>
      </c>
      <c r="Q161" s="73"/>
      <c r="R161" s="73"/>
      <c r="S161" s="77"/>
      <c r="T161" s="86"/>
      <c r="U161" s="86"/>
      <c r="V161" s="86"/>
      <c r="W161" s="86"/>
      <c r="X161" s="63"/>
    </row>
    <row r="162" spans="1:24" ht="12.75" hidden="1" customHeight="1" x14ac:dyDescent="0.25">
      <c r="A162" s="70" t="s">
        <v>46</v>
      </c>
      <c r="B162" s="78">
        <v>2014</v>
      </c>
      <c r="C162" s="245">
        <f ca="1">SUM(E162:OFFSET(D162,0,1,1,$D$9))</f>
        <v>1235</v>
      </c>
      <c r="D162" s="246"/>
      <c r="E162" s="73">
        <v>155</v>
      </c>
      <c r="F162" s="73">
        <v>173</v>
      </c>
      <c r="G162" s="73">
        <v>268</v>
      </c>
      <c r="H162" s="73">
        <v>254</v>
      </c>
      <c r="I162" s="73">
        <v>210</v>
      </c>
      <c r="J162" s="73">
        <v>175</v>
      </c>
      <c r="K162" s="73">
        <v>276</v>
      </c>
      <c r="L162" s="73">
        <v>178</v>
      </c>
      <c r="M162" s="73">
        <v>102</v>
      </c>
      <c r="N162" s="73">
        <v>178</v>
      </c>
      <c r="O162" s="73">
        <v>97</v>
      </c>
      <c r="P162" s="74">
        <v>86</v>
      </c>
      <c r="Q162" s="73"/>
      <c r="R162" s="73"/>
      <c r="S162" s="77"/>
      <c r="T162" s="86"/>
      <c r="U162" s="86"/>
      <c r="V162" s="86"/>
      <c r="W162" s="86"/>
      <c r="X162" s="63"/>
    </row>
    <row r="163" spans="1:24" ht="12.75" hidden="1" customHeight="1" x14ac:dyDescent="0.25">
      <c r="A163" s="70" t="s">
        <v>46</v>
      </c>
      <c r="B163" s="78">
        <v>2018</v>
      </c>
      <c r="C163" s="245">
        <f ca="1">SUM(E163:OFFSET(D163,0,1,1,$D$9))</f>
        <v>1334</v>
      </c>
      <c r="D163" s="246"/>
      <c r="E163" s="73">
        <v>223</v>
      </c>
      <c r="F163" s="73">
        <v>194</v>
      </c>
      <c r="G163" s="73">
        <v>250</v>
      </c>
      <c r="H163" s="73">
        <v>216</v>
      </c>
      <c r="I163" s="73">
        <v>202</v>
      </c>
      <c r="J163" s="73">
        <v>249</v>
      </c>
      <c r="K163" s="73">
        <v>197</v>
      </c>
      <c r="L163" s="73">
        <v>293</v>
      </c>
      <c r="M163" s="73">
        <v>214</v>
      </c>
      <c r="N163" s="73">
        <v>224</v>
      </c>
      <c r="O163" s="73">
        <v>219</v>
      </c>
      <c r="P163" s="74">
        <v>258</v>
      </c>
      <c r="Q163" s="73"/>
      <c r="R163" s="73"/>
      <c r="S163" s="77"/>
      <c r="T163" s="86"/>
      <c r="U163" s="86"/>
      <c r="V163" s="86"/>
      <c r="W163" s="86"/>
      <c r="X163" s="63"/>
    </row>
    <row r="164" spans="1:24" ht="12.75" hidden="1" customHeight="1" x14ac:dyDescent="0.25">
      <c r="A164" s="70" t="s">
        <v>46</v>
      </c>
      <c r="B164" s="78">
        <v>2019</v>
      </c>
      <c r="C164" s="245">
        <f ca="1">SUM(E164:OFFSET(D164,0,1,1,$D$9))</f>
        <v>1394</v>
      </c>
      <c r="D164" s="246"/>
      <c r="E164" s="73">
        <v>247</v>
      </c>
      <c r="F164" s="73">
        <v>193</v>
      </c>
      <c r="G164" s="73">
        <v>343</v>
      </c>
      <c r="H164" s="73">
        <v>175</v>
      </c>
      <c r="I164" s="73">
        <v>228</v>
      </c>
      <c r="J164" s="73">
        <v>208</v>
      </c>
      <c r="K164" s="73">
        <v>230</v>
      </c>
      <c r="L164" s="73">
        <v>227</v>
      </c>
      <c r="M164" s="73">
        <v>242</v>
      </c>
      <c r="N164" s="73">
        <v>160</v>
      </c>
      <c r="O164" s="73">
        <v>194</v>
      </c>
      <c r="P164" s="74">
        <v>178</v>
      </c>
      <c r="Q164" s="73"/>
      <c r="R164" s="73"/>
      <c r="S164" s="77"/>
      <c r="T164" s="86"/>
      <c r="U164" s="86"/>
      <c r="V164" s="86"/>
      <c r="W164" s="86"/>
      <c r="X164" s="63"/>
    </row>
    <row r="165" spans="1:24" ht="12.75" hidden="1" customHeight="1" x14ac:dyDescent="0.25">
      <c r="A165" s="70" t="s">
        <v>46</v>
      </c>
      <c r="B165" s="78">
        <v>2020</v>
      </c>
      <c r="C165" s="245">
        <f ca="1">SUM(E165:OFFSET(D165,0,1,1,$D$9))</f>
        <v>577</v>
      </c>
      <c r="D165" s="246"/>
      <c r="E165" s="73">
        <v>172</v>
      </c>
      <c r="F165" s="73">
        <v>131</v>
      </c>
      <c r="G165" s="73">
        <v>83</v>
      </c>
      <c r="H165" s="73">
        <v>62</v>
      </c>
      <c r="I165" s="73">
        <v>40</v>
      </c>
      <c r="J165" s="73">
        <v>89</v>
      </c>
      <c r="K165" s="73">
        <v>244</v>
      </c>
      <c r="L165" s="73">
        <v>195</v>
      </c>
      <c r="M165" s="73">
        <v>277</v>
      </c>
      <c r="N165" s="73">
        <v>209</v>
      </c>
      <c r="O165" s="73">
        <v>138</v>
      </c>
      <c r="P165" s="74">
        <v>199</v>
      </c>
      <c r="Q165" s="73"/>
      <c r="R165" s="73"/>
      <c r="S165" s="77"/>
      <c r="T165" s="86"/>
      <c r="U165" s="86"/>
      <c r="V165" s="86"/>
      <c r="W165" s="86"/>
      <c r="X165" s="63"/>
    </row>
    <row r="166" spans="1:24" ht="12.75" hidden="1" customHeight="1" x14ac:dyDescent="0.25">
      <c r="A166" s="70" t="s">
        <v>46</v>
      </c>
      <c r="B166" s="78">
        <v>2021</v>
      </c>
      <c r="C166" s="245">
        <f ca="1">SUM(E166:OFFSET(D166,0,1,1,$D$9))</f>
        <v>1018</v>
      </c>
      <c r="D166" s="246"/>
      <c r="E166" s="73">
        <v>191</v>
      </c>
      <c r="F166" s="73">
        <v>175</v>
      </c>
      <c r="G166" s="73">
        <v>232</v>
      </c>
      <c r="H166" s="73">
        <v>144</v>
      </c>
      <c r="I166" s="73">
        <v>155</v>
      </c>
      <c r="J166" s="73">
        <v>121</v>
      </c>
      <c r="K166" s="73">
        <v>122</v>
      </c>
      <c r="L166" s="73">
        <v>92</v>
      </c>
      <c r="M166" s="73">
        <v>102</v>
      </c>
      <c r="N166" s="73">
        <v>152</v>
      </c>
      <c r="O166" s="73">
        <v>155</v>
      </c>
      <c r="P166" s="74">
        <v>122</v>
      </c>
      <c r="Q166" s="73"/>
      <c r="R166" s="73"/>
      <c r="S166" s="77"/>
      <c r="T166" s="86"/>
      <c r="U166" s="86"/>
      <c r="V166" s="86"/>
      <c r="W166" s="86"/>
      <c r="X166" s="63"/>
    </row>
    <row r="167" spans="1:24" ht="12.75" customHeight="1" x14ac:dyDescent="0.25">
      <c r="A167" s="70" t="s">
        <v>46</v>
      </c>
      <c r="B167" s="78">
        <v>2022</v>
      </c>
      <c r="C167" s="245">
        <f ca="1">SUM(E167:OFFSET(D167,0,1,1,$D$9))</f>
        <v>556</v>
      </c>
      <c r="D167" s="246"/>
      <c r="E167" s="73">
        <v>106</v>
      </c>
      <c r="F167" s="73">
        <v>72</v>
      </c>
      <c r="G167" s="73">
        <v>102</v>
      </c>
      <c r="H167" s="73">
        <v>91</v>
      </c>
      <c r="I167" s="73">
        <v>70</v>
      </c>
      <c r="J167" s="73">
        <v>115</v>
      </c>
      <c r="K167" s="73">
        <v>148</v>
      </c>
      <c r="L167" s="73">
        <v>82</v>
      </c>
      <c r="M167" s="73">
        <v>135</v>
      </c>
      <c r="N167" s="73">
        <v>110</v>
      </c>
      <c r="O167" s="73">
        <v>142</v>
      </c>
      <c r="P167" s="74">
        <v>82</v>
      </c>
      <c r="Q167" s="73"/>
      <c r="R167" s="73"/>
      <c r="S167" s="77"/>
      <c r="T167" s="86"/>
      <c r="U167" s="86"/>
      <c r="V167" s="86"/>
      <c r="W167" s="86"/>
      <c r="X167" s="63"/>
    </row>
    <row r="168" spans="1:24" ht="12.75" customHeight="1" x14ac:dyDescent="0.25">
      <c r="A168" s="70" t="s">
        <v>46</v>
      </c>
      <c r="B168" s="78">
        <v>2023</v>
      </c>
      <c r="C168" s="245">
        <f ca="1">SUM(E168:OFFSET(D168,0,1,1,$D$9))</f>
        <v>573</v>
      </c>
      <c r="D168" s="246"/>
      <c r="E168" s="73">
        <v>119</v>
      </c>
      <c r="F168" s="73">
        <v>102</v>
      </c>
      <c r="G168" s="73">
        <v>96</v>
      </c>
      <c r="H168" s="73">
        <v>78</v>
      </c>
      <c r="I168" s="73">
        <v>84</v>
      </c>
      <c r="J168" s="73">
        <v>94</v>
      </c>
      <c r="K168" s="73"/>
      <c r="L168" s="73"/>
      <c r="M168" s="73"/>
      <c r="N168" s="73"/>
      <c r="O168" s="73"/>
      <c r="P168" s="74"/>
      <c r="Q168" s="73"/>
      <c r="R168" s="73"/>
      <c r="S168" s="77"/>
      <c r="T168" s="86"/>
      <c r="U168" s="86"/>
      <c r="V168" s="86"/>
      <c r="W168" s="86"/>
      <c r="X168" s="63"/>
    </row>
    <row r="169" spans="1:24" s="12" customFormat="1" ht="6.75" customHeight="1" x14ac:dyDescent="0.25">
      <c r="A169" s="70"/>
      <c r="B169" s="78"/>
      <c r="C169" s="245"/>
      <c r="D169" s="246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4"/>
      <c r="Q169" s="59"/>
      <c r="R169" s="60"/>
      <c r="S169" s="61"/>
    </row>
    <row r="170" spans="1:24" ht="12.75" hidden="1" customHeight="1" x14ac:dyDescent="0.25">
      <c r="A170" s="70" t="s">
        <v>47</v>
      </c>
      <c r="B170" s="71">
        <v>2007</v>
      </c>
      <c r="C170" s="245">
        <f ca="1">SUM(E170:OFFSET(D170,0,1,1,$D$9))</f>
        <v>454</v>
      </c>
      <c r="D170" s="246"/>
      <c r="E170" s="73">
        <v>51</v>
      </c>
      <c r="F170" s="73">
        <v>75</v>
      </c>
      <c r="G170" s="73">
        <v>88</v>
      </c>
      <c r="H170" s="73">
        <v>77</v>
      </c>
      <c r="I170" s="73">
        <v>86</v>
      </c>
      <c r="J170" s="73">
        <v>77</v>
      </c>
      <c r="K170" s="73">
        <v>77</v>
      </c>
      <c r="L170" s="73">
        <v>55</v>
      </c>
      <c r="M170" s="73">
        <v>87</v>
      </c>
      <c r="N170" s="73">
        <v>73</v>
      </c>
      <c r="O170" s="73">
        <v>29</v>
      </c>
      <c r="P170" s="74">
        <v>47</v>
      </c>
      <c r="Q170" s="75"/>
      <c r="R170" s="75"/>
      <c r="S170" s="77"/>
      <c r="T170" s="86"/>
      <c r="U170" s="86"/>
      <c r="V170" s="86"/>
      <c r="W170" s="86"/>
      <c r="X170" s="63"/>
    </row>
    <row r="171" spans="1:24" ht="12.75" hidden="1" customHeight="1" x14ac:dyDescent="0.25">
      <c r="A171" s="70" t="s">
        <v>47</v>
      </c>
      <c r="B171" s="71">
        <v>2008</v>
      </c>
      <c r="C171" s="245">
        <f ca="1">SUM(E171:OFFSET(D171,0,1,1,$D$9))</f>
        <v>541</v>
      </c>
      <c r="D171" s="246"/>
      <c r="E171" s="73">
        <v>73</v>
      </c>
      <c r="F171" s="73">
        <v>44</v>
      </c>
      <c r="G171" s="73">
        <v>182</v>
      </c>
      <c r="H171" s="73">
        <v>89</v>
      </c>
      <c r="I171" s="73">
        <v>73</v>
      </c>
      <c r="J171" s="73">
        <v>80</v>
      </c>
      <c r="K171" s="73">
        <v>81</v>
      </c>
      <c r="L171" s="73">
        <v>45</v>
      </c>
      <c r="M171" s="73">
        <v>98</v>
      </c>
      <c r="N171" s="73">
        <v>103</v>
      </c>
      <c r="O171" s="73">
        <v>51</v>
      </c>
      <c r="P171" s="74">
        <v>81</v>
      </c>
      <c r="Q171" s="75"/>
      <c r="R171" s="75"/>
      <c r="S171" s="77"/>
      <c r="T171" s="86"/>
      <c r="U171" s="86"/>
      <c r="V171" s="86"/>
      <c r="W171" s="86"/>
      <c r="X171" s="63"/>
    </row>
    <row r="172" spans="1:24" ht="12.75" hidden="1" customHeight="1" x14ac:dyDescent="0.25">
      <c r="A172" s="70" t="s">
        <v>47</v>
      </c>
      <c r="B172" s="78">
        <v>2009</v>
      </c>
      <c r="C172" s="245">
        <f ca="1">SUM(E172:OFFSET(D172,0,1,1,$D$9))</f>
        <v>512</v>
      </c>
      <c r="D172" s="246"/>
      <c r="E172" s="73">
        <v>48</v>
      </c>
      <c r="F172" s="73">
        <v>62</v>
      </c>
      <c r="G172" s="73">
        <v>151</v>
      </c>
      <c r="H172" s="73">
        <v>81</v>
      </c>
      <c r="I172" s="73">
        <v>65</v>
      </c>
      <c r="J172" s="73">
        <v>105</v>
      </c>
      <c r="K172" s="73">
        <v>78</v>
      </c>
      <c r="L172" s="73">
        <v>82</v>
      </c>
      <c r="M172" s="73">
        <v>71</v>
      </c>
      <c r="N172" s="73">
        <v>54</v>
      </c>
      <c r="O172" s="73">
        <v>36</v>
      </c>
      <c r="P172" s="74">
        <v>48</v>
      </c>
      <c r="Q172" s="75"/>
      <c r="R172" s="75"/>
      <c r="S172" s="77"/>
      <c r="T172" s="86"/>
      <c r="U172" s="86"/>
      <c r="V172" s="86"/>
      <c r="W172" s="86"/>
      <c r="X172" s="63"/>
    </row>
    <row r="173" spans="1:24" ht="12.75" hidden="1" customHeight="1" x14ac:dyDescent="0.25">
      <c r="A173" s="70" t="s">
        <v>47</v>
      </c>
      <c r="B173" s="78">
        <v>2010</v>
      </c>
      <c r="C173" s="245">
        <f ca="1">SUM(E173:OFFSET(D173,0,1,1,$D$9))</f>
        <v>330</v>
      </c>
      <c r="D173" s="246"/>
      <c r="E173" s="73">
        <v>46</v>
      </c>
      <c r="F173" s="73">
        <v>53</v>
      </c>
      <c r="G173" s="73">
        <v>73</v>
      </c>
      <c r="H173" s="73">
        <v>61</v>
      </c>
      <c r="I173" s="73">
        <v>55</v>
      </c>
      <c r="J173" s="73">
        <v>42</v>
      </c>
      <c r="K173" s="73">
        <v>85</v>
      </c>
      <c r="L173" s="73">
        <v>75</v>
      </c>
      <c r="M173" s="73">
        <v>78</v>
      </c>
      <c r="N173" s="73">
        <v>70</v>
      </c>
      <c r="O173" s="73">
        <v>58</v>
      </c>
      <c r="P173" s="74">
        <v>42</v>
      </c>
      <c r="Q173" s="75"/>
      <c r="R173" s="75"/>
      <c r="S173" s="77"/>
      <c r="T173" s="86"/>
      <c r="U173" s="86"/>
      <c r="V173" s="86"/>
      <c r="W173" s="86"/>
      <c r="X173" s="63"/>
    </row>
    <row r="174" spans="1:24" ht="12.75" hidden="1" customHeight="1" x14ac:dyDescent="0.25">
      <c r="A174" s="70" t="s">
        <v>47</v>
      </c>
      <c r="B174" s="78">
        <v>2013</v>
      </c>
      <c r="C174" s="245">
        <f ca="1">SUM(E174:OFFSET(D174,0,1,1,$D$9))</f>
        <v>192</v>
      </c>
      <c r="D174" s="246"/>
      <c r="E174" s="73">
        <v>32</v>
      </c>
      <c r="F174" s="73">
        <v>25</v>
      </c>
      <c r="G174" s="73">
        <v>23</v>
      </c>
      <c r="H174" s="73">
        <v>37</v>
      </c>
      <c r="I174" s="73">
        <v>33</v>
      </c>
      <c r="J174" s="73">
        <v>42</v>
      </c>
      <c r="K174" s="73">
        <v>64</v>
      </c>
      <c r="L174" s="73">
        <v>51</v>
      </c>
      <c r="M174" s="73">
        <v>37</v>
      </c>
      <c r="N174" s="73">
        <v>36</v>
      </c>
      <c r="O174" s="73">
        <v>62</v>
      </c>
      <c r="P174" s="74">
        <v>65</v>
      </c>
      <c r="Q174" s="75"/>
      <c r="R174" s="75"/>
      <c r="S174" s="77"/>
      <c r="T174" s="86"/>
      <c r="U174" s="86"/>
      <c r="V174" s="86"/>
      <c r="W174" s="86"/>
      <c r="X174" s="63"/>
    </row>
    <row r="175" spans="1:24" ht="12.75" hidden="1" customHeight="1" x14ac:dyDescent="0.25">
      <c r="A175" s="70" t="s">
        <v>47</v>
      </c>
      <c r="B175" s="78">
        <v>2014</v>
      </c>
      <c r="C175" s="245">
        <f ca="1">SUM(E175:OFFSET(D175,0,1,1,$D$9))</f>
        <v>225</v>
      </c>
      <c r="D175" s="246"/>
      <c r="E175" s="73">
        <v>58</v>
      </c>
      <c r="F175" s="73">
        <v>46</v>
      </c>
      <c r="G175" s="73">
        <v>29</v>
      </c>
      <c r="H175" s="73">
        <v>29</v>
      </c>
      <c r="I175" s="73">
        <v>25</v>
      </c>
      <c r="J175" s="73">
        <v>38</v>
      </c>
      <c r="K175" s="73">
        <v>78</v>
      </c>
      <c r="L175" s="73">
        <v>70</v>
      </c>
      <c r="M175" s="73">
        <v>77</v>
      </c>
      <c r="N175" s="73">
        <v>88</v>
      </c>
      <c r="O175" s="73">
        <v>64</v>
      </c>
      <c r="P175" s="74">
        <v>68</v>
      </c>
      <c r="Q175" s="75"/>
      <c r="R175" s="75"/>
      <c r="S175" s="77"/>
      <c r="T175" s="86"/>
      <c r="U175" s="86"/>
      <c r="V175" s="86"/>
      <c r="W175" s="86"/>
      <c r="X175" s="63"/>
    </row>
    <row r="176" spans="1:24" ht="12.75" hidden="1" customHeight="1" x14ac:dyDescent="0.25">
      <c r="A176" s="70" t="s">
        <v>47</v>
      </c>
      <c r="B176" s="78">
        <v>2018</v>
      </c>
      <c r="C176" s="245">
        <f ca="1">SUM(E176:OFFSET(D176,0,1,1,$D$9))</f>
        <v>264</v>
      </c>
      <c r="D176" s="246"/>
      <c r="E176" s="73">
        <v>59</v>
      </c>
      <c r="F176" s="73">
        <v>48</v>
      </c>
      <c r="G176" s="73">
        <v>41</v>
      </c>
      <c r="H176" s="73">
        <v>32</v>
      </c>
      <c r="I176" s="73">
        <v>28</v>
      </c>
      <c r="J176" s="73">
        <v>56</v>
      </c>
      <c r="K176" s="73">
        <v>53</v>
      </c>
      <c r="L176" s="73">
        <v>45</v>
      </c>
      <c r="M176" s="73">
        <v>56</v>
      </c>
      <c r="N176" s="73">
        <v>52</v>
      </c>
      <c r="O176" s="73">
        <v>69</v>
      </c>
      <c r="P176" s="74">
        <v>56</v>
      </c>
      <c r="Q176" s="75"/>
      <c r="R176" s="75"/>
      <c r="S176" s="77"/>
      <c r="T176" s="86"/>
      <c r="U176" s="86"/>
      <c r="V176" s="86"/>
      <c r="W176" s="86"/>
      <c r="X176" s="63"/>
    </row>
    <row r="177" spans="1:24" ht="12.75" hidden="1" customHeight="1" x14ac:dyDescent="0.25">
      <c r="A177" s="70" t="s">
        <v>47</v>
      </c>
      <c r="B177" s="78">
        <v>2019</v>
      </c>
      <c r="C177" s="245">
        <f ca="1">SUM(E177:OFFSET(D177,0,1,1,$D$9))</f>
        <v>233</v>
      </c>
      <c r="D177" s="246"/>
      <c r="E177" s="73">
        <v>55</v>
      </c>
      <c r="F177" s="73">
        <v>29</v>
      </c>
      <c r="G177" s="73">
        <v>33</v>
      </c>
      <c r="H177" s="73">
        <v>42</v>
      </c>
      <c r="I177" s="73">
        <v>29</v>
      </c>
      <c r="J177" s="73">
        <v>45</v>
      </c>
      <c r="K177" s="73">
        <v>88</v>
      </c>
      <c r="L177" s="73">
        <v>55</v>
      </c>
      <c r="M177" s="73">
        <v>51</v>
      </c>
      <c r="N177" s="73">
        <v>72</v>
      </c>
      <c r="O177" s="73">
        <v>46</v>
      </c>
      <c r="P177" s="74">
        <v>39</v>
      </c>
      <c r="Q177" s="75"/>
      <c r="R177" s="75"/>
      <c r="S177" s="77"/>
      <c r="T177" s="86"/>
      <c r="U177" s="86"/>
      <c r="V177" s="86"/>
      <c r="W177" s="86"/>
      <c r="X177" s="63"/>
    </row>
    <row r="178" spans="1:24" ht="12.75" hidden="1" customHeight="1" x14ac:dyDescent="0.25">
      <c r="A178" s="70" t="s">
        <v>47</v>
      </c>
      <c r="B178" s="78">
        <v>2020</v>
      </c>
      <c r="C178" s="245">
        <f ca="1">SUM(E178:OFFSET(D178,0,1,1,$D$9))</f>
        <v>206</v>
      </c>
      <c r="D178" s="246"/>
      <c r="E178" s="73">
        <v>47</v>
      </c>
      <c r="F178" s="73">
        <v>45</v>
      </c>
      <c r="G178" s="73">
        <v>38</v>
      </c>
      <c r="H178" s="73">
        <v>20</v>
      </c>
      <c r="I178" s="73">
        <v>29</v>
      </c>
      <c r="J178" s="73">
        <v>27</v>
      </c>
      <c r="K178" s="73">
        <v>20</v>
      </c>
      <c r="L178" s="73">
        <v>26</v>
      </c>
      <c r="M178" s="73">
        <v>20</v>
      </c>
      <c r="N178" s="73">
        <v>47</v>
      </c>
      <c r="O178" s="73">
        <v>114</v>
      </c>
      <c r="P178" s="74">
        <v>104</v>
      </c>
      <c r="Q178" s="75"/>
      <c r="R178" s="75"/>
      <c r="S178" s="77"/>
      <c r="T178" s="86"/>
      <c r="U178" s="86"/>
      <c r="V178" s="86"/>
      <c r="W178" s="86"/>
      <c r="X178" s="63"/>
    </row>
    <row r="179" spans="1:24" ht="12.75" hidden="1" customHeight="1" x14ac:dyDescent="0.25">
      <c r="A179" s="70" t="s">
        <v>47</v>
      </c>
      <c r="B179" s="78">
        <v>2021</v>
      </c>
      <c r="C179" s="245">
        <f ca="1">SUM(E179:OFFSET(D179,0,1,1,$D$9))</f>
        <v>282</v>
      </c>
      <c r="D179" s="246"/>
      <c r="E179" s="73">
        <v>79</v>
      </c>
      <c r="F179" s="73">
        <v>45</v>
      </c>
      <c r="G179" s="73">
        <v>40</v>
      </c>
      <c r="H179" s="73">
        <v>32</v>
      </c>
      <c r="I179" s="73">
        <v>38</v>
      </c>
      <c r="J179" s="73">
        <v>48</v>
      </c>
      <c r="K179" s="73">
        <v>46</v>
      </c>
      <c r="L179" s="73">
        <v>80</v>
      </c>
      <c r="M179" s="73">
        <v>90</v>
      </c>
      <c r="N179" s="73">
        <v>65</v>
      </c>
      <c r="O179" s="73">
        <v>68</v>
      </c>
      <c r="P179" s="74">
        <v>48</v>
      </c>
      <c r="Q179" s="75"/>
      <c r="R179" s="75"/>
      <c r="S179" s="77"/>
      <c r="T179" s="86"/>
      <c r="U179" s="86"/>
      <c r="V179" s="86"/>
      <c r="W179" s="86"/>
      <c r="X179" s="63"/>
    </row>
    <row r="180" spans="1:24" ht="12.75" customHeight="1" x14ac:dyDescent="0.25">
      <c r="A180" s="70" t="s">
        <v>47</v>
      </c>
      <c r="B180" s="78">
        <v>2022</v>
      </c>
      <c r="C180" s="245">
        <f ca="1">SUM(E180:OFFSET(D180,0,1,1,$D$9))</f>
        <v>454</v>
      </c>
      <c r="D180" s="246"/>
      <c r="E180" s="73">
        <v>21</v>
      </c>
      <c r="F180" s="73">
        <v>26</v>
      </c>
      <c r="G180" s="73">
        <v>93</v>
      </c>
      <c r="H180" s="73">
        <v>98</v>
      </c>
      <c r="I180" s="73">
        <v>89</v>
      </c>
      <c r="J180" s="73">
        <v>127</v>
      </c>
      <c r="K180" s="73">
        <v>48</v>
      </c>
      <c r="L180" s="73">
        <v>75</v>
      </c>
      <c r="M180" s="73">
        <v>118</v>
      </c>
      <c r="N180" s="73">
        <v>110</v>
      </c>
      <c r="O180" s="73">
        <v>57</v>
      </c>
      <c r="P180" s="74">
        <v>31</v>
      </c>
      <c r="Q180" s="75"/>
      <c r="R180" s="75"/>
      <c r="S180" s="77"/>
      <c r="T180" s="86"/>
      <c r="U180" s="86"/>
      <c r="V180" s="86"/>
      <c r="W180" s="86"/>
      <c r="X180" s="63"/>
    </row>
    <row r="181" spans="1:24" ht="12.75" customHeight="1" x14ac:dyDescent="0.25">
      <c r="A181" s="70" t="s">
        <v>47</v>
      </c>
      <c r="B181" s="78">
        <v>2023</v>
      </c>
      <c r="C181" s="245">
        <f ca="1">SUM(E181:OFFSET(D181,0,1,1,$D$9))</f>
        <v>317</v>
      </c>
      <c r="D181" s="246"/>
      <c r="E181" s="73">
        <v>66</v>
      </c>
      <c r="F181" s="73">
        <v>43</v>
      </c>
      <c r="G181" s="73">
        <v>31</v>
      </c>
      <c r="H181" s="73">
        <v>49</v>
      </c>
      <c r="I181" s="73">
        <v>63</v>
      </c>
      <c r="J181" s="73">
        <v>65</v>
      </c>
      <c r="K181" s="73"/>
      <c r="L181" s="73"/>
      <c r="M181" s="73"/>
      <c r="N181" s="73"/>
      <c r="O181" s="73"/>
      <c r="P181" s="74"/>
      <c r="Q181" s="75"/>
      <c r="R181" s="75"/>
      <c r="S181" s="77"/>
      <c r="T181" s="86"/>
      <c r="U181" s="86"/>
      <c r="V181" s="86"/>
      <c r="W181" s="86"/>
      <c r="X181" s="63"/>
    </row>
    <row r="182" spans="1:24" s="12" customFormat="1" ht="6.75" customHeight="1" x14ac:dyDescent="0.25">
      <c r="A182" s="70"/>
      <c r="B182" s="78"/>
      <c r="C182" s="245"/>
      <c r="D182" s="246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4"/>
      <c r="Q182" s="59"/>
      <c r="R182" s="60"/>
      <c r="S182" s="61"/>
    </row>
    <row r="183" spans="1:24" ht="12.75" hidden="1" customHeight="1" x14ac:dyDescent="0.25">
      <c r="A183" s="70" t="s">
        <v>48</v>
      </c>
      <c r="B183" s="71">
        <v>2007</v>
      </c>
      <c r="C183" s="245">
        <f ca="1">SUM(E183:OFFSET(D183,0,1,1,$D$9))</f>
        <v>1716</v>
      </c>
      <c r="D183" s="246"/>
      <c r="E183" s="73">
        <v>330</v>
      </c>
      <c r="F183" s="73">
        <v>313</v>
      </c>
      <c r="G183" s="73">
        <v>290</v>
      </c>
      <c r="H183" s="73">
        <v>319</v>
      </c>
      <c r="I183" s="73">
        <v>261</v>
      </c>
      <c r="J183" s="73">
        <v>203</v>
      </c>
      <c r="K183" s="73">
        <v>203</v>
      </c>
      <c r="L183" s="73">
        <v>278</v>
      </c>
      <c r="M183" s="73">
        <v>166</v>
      </c>
      <c r="N183" s="73">
        <v>373</v>
      </c>
      <c r="O183" s="73">
        <v>91</v>
      </c>
      <c r="P183" s="74">
        <v>253</v>
      </c>
      <c r="Q183" s="75"/>
      <c r="R183" s="75"/>
      <c r="S183" s="77"/>
      <c r="T183" s="86"/>
      <c r="U183" s="86"/>
      <c r="V183" s="86"/>
      <c r="W183" s="86"/>
      <c r="X183" s="63"/>
    </row>
    <row r="184" spans="1:24" ht="12.75" hidden="1" customHeight="1" x14ac:dyDescent="0.25">
      <c r="A184" s="70" t="s">
        <v>48</v>
      </c>
      <c r="B184" s="71">
        <v>2008</v>
      </c>
      <c r="C184" s="245">
        <f ca="1">SUM(E184:OFFSET(D184,0,1,1,$D$9))</f>
        <v>1673</v>
      </c>
      <c r="D184" s="246"/>
      <c r="E184" s="73">
        <v>275</v>
      </c>
      <c r="F184" s="73">
        <v>277</v>
      </c>
      <c r="G184" s="73">
        <v>283</v>
      </c>
      <c r="H184" s="73">
        <v>286</v>
      </c>
      <c r="I184" s="73">
        <v>240</v>
      </c>
      <c r="J184" s="73">
        <v>312</v>
      </c>
      <c r="K184" s="73">
        <v>318</v>
      </c>
      <c r="L184" s="73">
        <v>217</v>
      </c>
      <c r="M184" s="73">
        <v>287</v>
      </c>
      <c r="N184" s="73">
        <v>317</v>
      </c>
      <c r="O184" s="73">
        <v>229</v>
      </c>
      <c r="P184" s="74">
        <v>355</v>
      </c>
      <c r="Q184" s="75"/>
      <c r="R184" s="75"/>
      <c r="S184" s="77"/>
      <c r="T184" s="86"/>
      <c r="U184" s="86"/>
      <c r="V184" s="86"/>
      <c r="W184" s="86"/>
      <c r="X184" s="63"/>
    </row>
    <row r="185" spans="1:24" ht="12.75" hidden="1" customHeight="1" x14ac:dyDescent="0.25">
      <c r="A185" s="70" t="s">
        <v>48</v>
      </c>
      <c r="B185" s="78">
        <v>2009</v>
      </c>
      <c r="C185" s="245">
        <f ca="1">SUM(E185:OFFSET(D185,0,1,1,$D$9))</f>
        <v>1520</v>
      </c>
      <c r="D185" s="246"/>
      <c r="E185" s="73">
        <v>238</v>
      </c>
      <c r="F185" s="73">
        <v>291</v>
      </c>
      <c r="G185" s="73">
        <v>306</v>
      </c>
      <c r="H185" s="73">
        <v>246</v>
      </c>
      <c r="I185" s="73">
        <v>247</v>
      </c>
      <c r="J185" s="73">
        <v>192</v>
      </c>
      <c r="K185" s="73">
        <v>190</v>
      </c>
      <c r="L185" s="73">
        <v>149</v>
      </c>
      <c r="M185" s="73">
        <v>145</v>
      </c>
      <c r="N185" s="73">
        <v>246</v>
      </c>
      <c r="O185" s="73">
        <v>191</v>
      </c>
      <c r="P185" s="74">
        <v>193</v>
      </c>
      <c r="Q185" s="75"/>
      <c r="R185" s="75"/>
      <c r="S185" s="77"/>
      <c r="T185" s="86"/>
      <c r="U185" s="86"/>
      <c r="V185" s="86"/>
      <c r="W185" s="86"/>
      <c r="X185" s="63"/>
    </row>
    <row r="186" spans="1:24" ht="12.75" hidden="1" customHeight="1" x14ac:dyDescent="0.25">
      <c r="A186" s="70" t="s">
        <v>48</v>
      </c>
      <c r="B186" s="78">
        <v>2010</v>
      </c>
      <c r="C186" s="245">
        <f ca="1">SUM(E186:OFFSET(D186,0,1,1,$D$9))</f>
        <v>1176</v>
      </c>
      <c r="D186" s="246"/>
      <c r="E186" s="73">
        <v>168</v>
      </c>
      <c r="F186" s="73">
        <v>180</v>
      </c>
      <c r="G186" s="73">
        <v>248</v>
      </c>
      <c r="H186" s="73">
        <v>230</v>
      </c>
      <c r="I186" s="73">
        <v>161</v>
      </c>
      <c r="J186" s="73">
        <v>189</v>
      </c>
      <c r="K186" s="73">
        <v>188</v>
      </c>
      <c r="L186" s="73">
        <v>160</v>
      </c>
      <c r="M186" s="73">
        <v>183</v>
      </c>
      <c r="N186" s="73">
        <v>172</v>
      </c>
      <c r="O186" s="73">
        <v>188</v>
      </c>
      <c r="P186" s="74">
        <v>230</v>
      </c>
      <c r="Q186" s="75"/>
      <c r="R186" s="75"/>
      <c r="S186" s="77"/>
      <c r="T186" s="86"/>
      <c r="U186" s="86"/>
      <c r="V186" s="86"/>
      <c r="W186" s="86"/>
      <c r="X186" s="63"/>
    </row>
    <row r="187" spans="1:24" ht="12.75" hidden="1" customHeight="1" x14ac:dyDescent="0.25">
      <c r="A187" s="70" t="s">
        <v>48</v>
      </c>
      <c r="B187" s="78">
        <v>2013</v>
      </c>
      <c r="C187" s="245">
        <f ca="1">SUM(E187:OFFSET(D187,0,1,1,$D$9))</f>
        <v>1195</v>
      </c>
      <c r="D187" s="246"/>
      <c r="E187" s="73">
        <v>224</v>
      </c>
      <c r="F187" s="73">
        <v>206</v>
      </c>
      <c r="G187" s="73">
        <v>223</v>
      </c>
      <c r="H187" s="73">
        <v>208</v>
      </c>
      <c r="I187" s="73">
        <v>162</v>
      </c>
      <c r="J187" s="73">
        <v>172</v>
      </c>
      <c r="K187" s="73">
        <v>252</v>
      </c>
      <c r="L187" s="73">
        <v>160</v>
      </c>
      <c r="M187" s="73">
        <v>174</v>
      </c>
      <c r="N187" s="73">
        <v>228</v>
      </c>
      <c r="O187" s="73">
        <v>223</v>
      </c>
      <c r="P187" s="74">
        <v>168</v>
      </c>
      <c r="Q187" s="75"/>
      <c r="R187" s="75"/>
      <c r="S187" s="77"/>
      <c r="T187" s="86"/>
      <c r="U187" s="86"/>
      <c r="V187" s="86"/>
      <c r="W187" s="86"/>
      <c r="X187" s="63"/>
    </row>
    <row r="188" spans="1:24" ht="12.75" hidden="1" customHeight="1" x14ac:dyDescent="0.25">
      <c r="A188" s="70" t="s">
        <v>48</v>
      </c>
      <c r="B188" s="78">
        <v>2014</v>
      </c>
      <c r="C188" s="245">
        <f ca="1">SUM(E188:OFFSET(D188,0,1,1,$D$9))</f>
        <v>1243</v>
      </c>
      <c r="D188" s="246"/>
      <c r="E188" s="73">
        <v>203</v>
      </c>
      <c r="F188" s="73">
        <v>247</v>
      </c>
      <c r="G188" s="73">
        <v>226</v>
      </c>
      <c r="H188" s="73">
        <v>186</v>
      </c>
      <c r="I188" s="73">
        <v>209</v>
      </c>
      <c r="J188" s="73">
        <v>172</v>
      </c>
      <c r="K188" s="73">
        <v>251</v>
      </c>
      <c r="L188" s="73">
        <v>186</v>
      </c>
      <c r="M188" s="73">
        <v>241</v>
      </c>
      <c r="N188" s="73">
        <v>236</v>
      </c>
      <c r="O188" s="73">
        <v>193</v>
      </c>
      <c r="P188" s="74">
        <v>225</v>
      </c>
      <c r="Q188" s="75"/>
      <c r="R188" s="75"/>
      <c r="S188" s="77"/>
      <c r="T188" s="86"/>
      <c r="U188" s="86"/>
      <c r="V188" s="86"/>
      <c r="W188" s="86"/>
      <c r="X188" s="63"/>
    </row>
    <row r="189" spans="1:24" ht="12.75" hidden="1" customHeight="1" x14ac:dyDescent="0.25">
      <c r="A189" s="70" t="s">
        <v>48</v>
      </c>
      <c r="B189" s="78">
        <v>2018</v>
      </c>
      <c r="C189" s="245">
        <f ca="1">SUM(E189:OFFSET(D189,0,1,1,$D$9))</f>
        <v>1176</v>
      </c>
      <c r="D189" s="246"/>
      <c r="E189" s="73">
        <v>204</v>
      </c>
      <c r="F189" s="73">
        <v>213</v>
      </c>
      <c r="G189" s="73">
        <v>191</v>
      </c>
      <c r="H189" s="73">
        <v>192</v>
      </c>
      <c r="I189" s="73">
        <v>216</v>
      </c>
      <c r="J189" s="73">
        <v>160</v>
      </c>
      <c r="K189" s="73">
        <v>205</v>
      </c>
      <c r="L189" s="73">
        <v>161</v>
      </c>
      <c r="M189" s="73">
        <v>223</v>
      </c>
      <c r="N189" s="73">
        <v>219</v>
      </c>
      <c r="O189" s="73">
        <v>214</v>
      </c>
      <c r="P189" s="74">
        <v>165</v>
      </c>
      <c r="Q189" s="75"/>
      <c r="R189" s="75"/>
      <c r="S189" s="77"/>
      <c r="T189" s="86"/>
      <c r="U189" s="86"/>
      <c r="V189" s="86"/>
      <c r="W189" s="86"/>
      <c r="X189" s="63"/>
    </row>
    <row r="190" spans="1:24" ht="12.75" hidden="1" customHeight="1" x14ac:dyDescent="0.25">
      <c r="A190" s="70" t="s">
        <v>48</v>
      </c>
      <c r="B190" s="78">
        <v>2019</v>
      </c>
      <c r="C190" s="245">
        <f ca="1">SUM(E190:OFFSET(D190,0,1,1,$D$9))</f>
        <v>1309</v>
      </c>
      <c r="D190" s="246"/>
      <c r="E190" s="73">
        <v>281</v>
      </c>
      <c r="F190" s="73">
        <v>228</v>
      </c>
      <c r="G190" s="73">
        <v>224</v>
      </c>
      <c r="H190" s="73">
        <v>167</v>
      </c>
      <c r="I190" s="73">
        <v>204</v>
      </c>
      <c r="J190" s="73">
        <v>205</v>
      </c>
      <c r="K190" s="73">
        <v>211</v>
      </c>
      <c r="L190" s="73">
        <v>185</v>
      </c>
      <c r="M190" s="73">
        <v>246</v>
      </c>
      <c r="N190" s="73">
        <v>188</v>
      </c>
      <c r="O190" s="73">
        <v>276</v>
      </c>
      <c r="P190" s="74">
        <v>193</v>
      </c>
      <c r="Q190" s="75"/>
      <c r="R190" s="75"/>
      <c r="S190" s="77"/>
      <c r="T190" s="86"/>
      <c r="U190" s="86"/>
      <c r="V190" s="86"/>
      <c r="W190" s="86"/>
      <c r="X190" s="63"/>
    </row>
    <row r="191" spans="1:24" ht="12.75" hidden="1" customHeight="1" x14ac:dyDescent="0.25">
      <c r="A191" s="70" t="s">
        <v>48</v>
      </c>
      <c r="B191" s="78">
        <v>2020</v>
      </c>
      <c r="C191" s="245">
        <f ca="1">SUM(E191:OFFSET(D191,0,1,1,$D$9))</f>
        <v>1309</v>
      </c>
      <c r="D191" s="246"/>
      <c r="E191" s="73">
        <v>336</v>
      </c>
      <c r="F191" s="73">
        <v>236</v>
      </c>
      <c r="G191" s="73">
        <v>186</v>
      </c>
      <c r="H191" s="73">
        <v>112</v>
      </c>
      <c r="I191" s="73">
        <v>218</v>
      </c>
      <c r="J191" s="73">
        <v>221</v>
      </c>
      <c r="K191" s="73">
        <v>237</v>
      </c>
      <c r="L191" s="73">
        <v>167</v>
      </c>
      <c r="M191" s="73">
        <v>206</v>
      </c>
      <c r="N191" s="73">
        <v>272</v>
      </c>
      <c r="O191" s="73">
        <v>95</v>
      </c>
      <c r="P191" s="74">
        <v>122</v>
      </c>
      <c r="Q191" s="75"/>
      <c r="R191" s="75"/>
      <c r="S191" s="77"/>
      <c r="T191" s="86"/>
      <c r="U191" s="86"/>
      <c r="V191" s="86"/>
      <c r="W191" s="86"/>
      <c r="X191" s="63"/>
    </row>
    <row r="192" spans="1:24" ht="12.75" hidden="1" customHeight="1" x14ac:dyDescent="0.25">
      <c r="A192" s="70" t="s">
        <v>48</v>
      </c>
      <c r="B192" s="78">
        <v>2021</v>
      </c>
      <c r="C192" s="245">
        <f ca="1">SUM(E192:OFFSET(D192,0,1,1,$D$9))</f>
        <v>946</v>
      </c>
      <c r="D192" s="246"/>
      <c r="E192" s="73">
        <v>123</v>
      </c>
      <c r="F192" s="73">
        <v>131</v>
      </c>
      <c r="G192" s="73">
        <v>129</v>
      </c>
      <c r="H192" s="73">
        <v>182</v>
      </c>
      <c r="I192" s="73">
        <v>202</v>
      </c>
      <c r="J192" s="73">
        <v>179</v>
      </c>
      <c r="K192" s="73">
        <v>151</v>
      </c>
      <c r="L192" s="73">
        <v>170</v>
      </c>
      <c r="M192" s="73">
        <v>166</v>
      </c>
      <c r="N192" s="73">
        <v>179</v>
      </c>
      <c r="O192" s="73">
        <v>161</v>
      </c>
      <c r="P192" s="74">
        <v>171</v>
      </c>
      <c r="Q192" s="75"/>
      <c r="R192" s="75"/>
      <c r="S192" s="77"/>
      <c r="T192" s="86"/>
      <c r="U192" s="86"/>
      <c r="V192" s="86"/>
      <c r="W192" s="86"/>
      <c r="X192" s="63"/>
    </row>
    <row r="193" spans="1:24" ht="12.75" customHeight="1" x14ac:dyDescent="0.25">
      <c r="A193" s="70" t="s">
        <v>48</v>
      </c>
      <c r="B193" s="78">
        <v>2022</v>
      </c>
      <c r="C193" s="245">
        <f ca="1">SUM(E193:OFFSET(D193,0,1,1,$D$9))</f>
        <v>842</v>
      </c>
      <c r="D193" s="246"/>
      <c r="E193" s="73">
        <v>123</v>
      </c>
      <c r="F193" s="73">
        <v>137</v>
      </c>
      <c r="G193" s="73">
        <v>169</v>
      </c>
      <c r="H193" s="73">
        <v>131</v>
      </c>
      <c r="I193" s="73">
        <v>100</v>
      </c>
      <c r="J193" s="73">
        <v>182</v>
      </c>
      <c r="K193" s="73">
        <v>165</v>
      </c>
      <c r="L193" s="73">
        <v>219</v>
      </c>
      <c r="M193" s="73">
        <v>254</v>
      </c>
      <c r="N193" s="73">
        <v>187</v>
      </c>
      <c r="O193" s="73">
        <v>189</v>
      </c>
      <c r="P193" s="74">
        <v>150</v>
      </c>
      <c r="Q193" s="75"/>
      <c r="R193" s="75"/>
      <c r="S193" s="77"/>
      <c r="T193" s="86"/>
      <c r="U193" s="86"/>
      <c r="V193" s="86"/>
      <c r="W193" s="86"/>
      <c r="X193" s="63"/>
    </row>
    <row r="194" spans="1:24" ht="12.75" customHeight="1" x14ac:dyDescent="0.25">
      <c r="A194" s="70" t="s">
        <v>48</v>
      </c>
      <c r="B194" s="78">
        <v>2023</v>
      </c>
      <c r="C194" s="245">
        <f ca="1">SUM(E194:OFFSET(D194,0,1,1,$D$9))</f>
        <v>1069</v>
      </c>
      <c r="D194" s="246"/>
      <c r="E194" s="73">
        <v>165</v>
      </c>
      <c r="F194" s="73">
        <v>193</v>
      </c>
      <c r="G194" s="73">
        <v>248</v>
      </c>
      <c r="H194" s="73">
        <v>131</v>
      </c>
      <c r="I194" s="73">
        <v>147</v>
      </c>
      <c r="J194" s="73">
        <v>185</v>
      </c>
      <c r="K194" s="73"/>
      <c r="L194" s="73"/>
      <c r="M194" s="73"/>
      <c r="N194" s="73"/>
      <c r="O194" s="73"/>
      <c r="P194" s="74"/>
      <c r="Q194" s="75"/>
      <c r="R194" s="75"/>
      <c r="S194" s="77"/>
      <c r="T194" s="86"/>
      <c r="U194" s="86"/>
      <c r="V194" s="86"/>
      <c r="W194" s="86"/>
      <c r="X194" s="63"/>
    </row>
    <row r="195" spans="1:24" s="12" customFormat="1" ht="6.75" customHeight="1" x14ac:dyDescent="0.25">
      <c r="A195" s="70"/>
      <c r="B195" s="78"/>
      <c r="C195" s="245"/>
      <c r="D195" s="246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4"/>
      <c r="Q195" s="59"/>
      <c r="R195" s="60"/>
      <c r="S195" s="61"/>
    </row>
    <row r="196" spans="1:24" ht="12.75" hidden="1" customHeight="1" x14ac:dyDescent="0.25">
      <c r="A196" s="70" t="s">
        <v>49</v>
      </c>
      <c r="B196" s="71">
        <v>2007</v>
      </c>
      <c r="C196" s="245">
        <f ca="1">SUM(E196:OFFSET(D196,0,1,1,$D$9))</f>
        <v>24765</v>
      </c>
      <c r="D196" s="246"/>
      <c r="E196" s="73">
        <v>3430</v>
      </c>
      <c r="F196" s="73">
        <v>3791</v>
      </c>
      <c r="G196" s="73">
        <v>4752</v>
      </c>
      <c r="H196" s="73">
        <v>4246</v>
      </c>
      <c r="I196" s="73">
        <v>4273</v>
      </c>
      <c r="J196" s="73">
        <v>4273</v>
      </c>
      <c r="K196" s="73">
        <v>4331</v>
      </c>
      <c r="L196" s="73">
        <v>3573</v>
      </c>
      <c r="M196" s="73">
        <v>3510</v>
      </c>
      <c r="N196" s="73">
        <v>4211</v>
      </c>
      <c r="O196" s="73">
        <v>3717</v>
      </c>
      <c r="P196" s="74">
        <v>2894</v>
      </c>
      <c r="Q196" s="75"/>
      <c r="R196" s="75"/>
      <c r="S196" s="77"/>
      <c r="T196" s="86"/>
      <c r="U196" s="86"/>
      <c r="V196" s="86"/>
      <c r="W196" s="86"/>
      <c r="X196" s="63"/>
    </row>
    <row r="197" spans="1:24" ht="12.75" hidden="1" customHeight="1" x14ac:dyDescent="0.25">
      <c r="A197" s="70" t="s">
        <v>49</v>
      </c>
      <c r="B197" s="71">
        <v>2008</v>
      </c>
      <c r="C197" s="245">
        <f ca="1">SUM(E197:OFFSET(D197,0,1,1,$D$9))</f>
        <v>25238</v>
      </c>
      <c r="D197" s="246"/>
      <c r="E197" s="73">
        <v>3685</v>
      </c>
      <c r="F197" s="73">
        <v>3881</v>
      </c>
      <c r="G197" s="73">
        <v>4244</v>
      </c>
      <c r="H197" s="73">
        <v>4948</v>
      </c>
      <c r="I197" s="73">
        <v>4214</v>
      </c>
      <c r="J197" s="73">
        <v>4266</v>
      </c>
      <c r="K197" s="73">
        <v>4446</v>
      </c>
      <c r="L197" s="73">
        <v>3191</v>
      </c>
      <c r="M197" s="73">
        <v>3782</v>
      </c>
      <c r="N197" s="73">
        <v>4214</v>
      </c>
      <c r="O197" s="73">
        <v>3444</v>
      </c>
      <c r="P197" s="74">
        <v>3040</v>
      </c>
      <c r="Q197" s="75"/>
      <c r="R197" s="75"/>
      <c r="S197" s="77"/>
      <c r="T197" s="86"/>
      <c r="U197" s="86"/>
      <c r="V197" s="86"/>
      <c r="W197" s="86"/>
      <c r="X197" s="63"/>
    </row>
    <row r="198" spans="1:24" ht="12.75" hidden="1" customHeight="1" x14ac:dyDescent="0.25">
      <c r="A198" s="70" t="s">
        <v>49</v>
      </c>
      <c r="B198" s="78">
        <v>2009</v>
      </c>
      <c r="C198" s="245">
        <f ca="1">SUM(E198:OFFSET(D198,0,1,1,$D$9))</f>
        <v>23142</v>
      </c>
      <c r="D198" s="246"/>
      <c r="E198" s="73">
        <v>3307</v>
      </c>
      <c r="F198" s="73">
        <v>3695</v>
      </c>
      <c r="G198" s="73">
        <v>4330</v>
      </c>
      <c r="H198" s="73">
        <v>4233</v>
      </c>
      <c r="I198" s="73">
        <v>3714</v>
      </c>
      <c r="J198" s="73">
        <v>3863</v>
      </c>
      <c r="K198" s="73">
        <v>4120</v>
      </c>
      <c r="L198" s="73">
        <v>3362</v>
      </c>
      <c r="M198" s="73">
        <v>3718</v>
      </c>
      <c r="N198" s="73">
        <v>4177</v>
      </c>
      <c r="O198" s="73">
        <v>3788</v>
      </c>
      <c r="P198" s="74">
        <v>3405</v>
      </c>
      <c r="Q198" s="75"/>
      <c r="R198" s="75"/>
      <c r="S198" s="77"/>
      <c r="T198" s="86"/>
      <c r="U198" s="86"/>
      <c r="V198" s="86"/>
      <c r="W198" s="86"/>
      <c r="X198" s="63"/>
    </row>
    <row r="199" spans="1:24" ht="12.75" hidden="1" customHeight="1" x14ac:dyDescent="0.25">
      <c r="A199" s="70" t="s">
        <v>49</v>
      </c>
      <c r="B199" s="78">
        <v>2010</v>
      </c>
      <c r="C199" s="245">
        <f ca="1">SUM(E199:OFFSET(D199,0,1,1,$D$9))</f>
        <v>25052</v>
      </c>
      <c r="D199" s="246"/>
      <c r="E199" s="73">
        <v>3243</v>
      </c>
      <c r="F199" s="73">
        <v>3662</v>
      </c>
      <c r="G199" s="73">
        <v>5009</v>
      </c>
      <c r="H199" s="73">
        <v>4494</v>
      </c>
      <c r="I199" s="73">
        <v>4230</v>
      </c>
      <c r="J199" s="73">
        <v>4414</v>
      </c>
      <c r="K199" s="73">
        <v>4125</v>
      </c>
      <c r="L199" s="73">
        <v>3514</v>
      </c>
      <c r="M199" s="73">
        <v>3945</v>
      </c>
      <c r="N199" s="73">
        <v>4073</v>
      </c>
      <c r="O199" s="73">
        <v>3775</v>
      </c>
      <c r="P199" s="74">
        <v>3172</v>
      </c>
      <c r="Q199" s="75"/>
      <c r="R199" s="75"/>
      <c r="S199" s="77"/>
      <c r="T199" s="86"/>
      <c r="U199" s="86"/>
      <c r="V199" s="86"/>
      <c r="W199" s="86"/>
      <c r="X199" s="63"/>
    </row>
    <row r="200" spans="1:24" ht="12.75" hidden="1" customHeight="1" x14ac:dyDescent="0.25">
      <c r="A200" s="70" t="s">
        <v>49</v>
      </c>
      <c r="B200" s="78">
        <v>2013</v>
      </c>
      <c r="C200" s="245">
        <f ca="1">SUM(E200:OFFSET(D200,0,1,1,$D$9))</f>
        <v>25364</v>
      </c>
      <c r="D200" s="246"/>
      <c r="E200" s="73">
        <v>3841</v>
      </c>
      <c r="F200" s="73">
        <v>4066</v>
      </c>
      <c r="G200" s="73">
        <v>4364</v>
      </c>
      <c r="H200" s="73">
        <v>4639</v>
      </c>
      <c r="I200" s="73">
        <v>4293</v>
      </c>
      <c r="J200" s="73">
        <v>4161</v>
      </c>
      <c r="K200" s="73">
        <v>4411</v>
      </c>
      <c r="L200" s="73">
        <v>3490</v>
      </c>
      <c r="M200" s="73">
        <v>3642</v>
      </c>
      <c r="N200" s="73">
        <v>4452</v>
      </c>
      <c r="O200" s="73">
        <v>3832</v>
      </c>
      <c r="P200" s="74">
        <v>3605</v>
      </c>
      <c r="Q200" s="75"/>
      <c r="R200" s="75"/>
      <c r="S200" s="77"/>
      <c r="T200" s="86"/>
      <c r="U200" s="86"/>
      <c r="V200" s="86"/>
      <c r="W200" s="86"/>
      <c r="X200" s="63"/>
    </row>
    <row r="201" spans="1:24" ht="12.75" hidden="1" customHeight="1" x14ac:dyDescent="0.25">
      <c r="A201" s="70" t="s">
        <v>49</v>
      </c>
      <c r="B201" s="78">
        <v>2014</v>
      </c>
      <c r="C201" s="245">
        <f ca="1">SUM(E201:OFFSET(D201,0,1,1,$D$9))</f>
        <v>25768</v>
      </c>
      <c r="D201" s="246"/>
      <c r="E201" s="73">
        <v>4002</v>
      </c>
      <c r="F201" s="73">
        <v>4080</v>
      </c>
      <c r="G201" s="73">
        <v>4351</v>
      </c>
      <c r="H201" s="73">
        <v>4403</v>
      </c>
      <c r="I201" s="73">
        <v>4692</v>
      </c>
      <c r="J201" s="73">
        <v>4240</v>
      </c>
      <c r="K201" s="73">
        <v>4765</v>
      </c>
      <c r="L201" s="73">
        <v>3594</v>
      </c>
      <c r="M201" s="73">
        <v>3947</v>
      </c>
      <c r="N201" s="73">
        <v>4529</v>
      </c>
      <c r="O201" s="73">
        <v>4094</v>
      </c>
      <c r="P201" s="74">
        <v>3610</v>
      </c>
      <c r="Q201" s="75"/>
      <c r="R201" s="75"/>
      <c r="S201" s="77"/>
      <c r="T201" s="86"/>
      <c r="U201" s="86"/>
      <c r="V201" s="86"/>
      <c r="W201" s="86"/>
      <c r="X201" s="63"/>
    </row>
    <row r="202" spans="1:24" ht="12.75" hidden="1" customHeight="1" x14ac:dyDescent="0.25">
      <c r="A202" s="70" t="s">
        <v>49</v>
      </c>
      <c r="B202" s="78">
        <v>2018</v>
      </c>
      <c r="C202" s="245">
        <f ca="1">SUM(E202:OFFSET(D202,0,1,1,$D$9))</f>
        <v>13479</v>
      </c>
      <c r="D202" s="246"/>
      <c r="E202" s="85" t="s">
        <v>214</v>
      </c>
      <c r="F202" s="85" t="s">
        <v>214</v>
      </c>
      <c r="G202" s="85" t="s">
        <v>214</v>
      </c>
      <c r="H202" s="73">
        <v>4433</v>
      </c>
      <c r="I202" s="73">
        <v>4326</v>
      </c>
      <c r="J202" s="73">
        <v>4720</v>
      </c>
      <c r="K202" s="73">
        <v>4624</v>
      </c>
      <c r="L202" s="73">
        <v>4085</v>
      </c>
      <c r="M202" s="73">
        <v>3736</v>
      </c>
      <c r="N202" s="73">
        <v>4317</v>
      </c>
      <c r="O202" s="73">
        <v>4185</v>
      </c>
      <c r="P202" s="74">
        <v>3157</v>
      </c>
      <c r="Q202" s="75"/>
      <c r="R202" s="75"/>
      <c r="S202" s="77"/>
      <c r="T202" s="86"/>
      <c r="U202" s="86"/>
      <c r="V202" s="86"/>
      <c r="W202" s="86"/>
      <c r="X202" s="63"/>
    </row>
    <row r="203" spans="1:24" ht="12.75" hidden="1" customHeight="1" x14ac:dyDescent="0.25">
      <c r="A203" s="70" t="s">
        <v>49</v>
      </c>
      <c r="B203" s="78">
        <v>2019</v>
      </c>
      <c r="C203" s="245">
        <f ca="1">SUM(E203:OFFSET(D203,0,1,1,$D$9))</f>
        <v>27222</v>
      </c>
      <c r="D203" s="246"/>
      <c r="E203" s="85">
        <v>4089</v>
      </c>
      <c r="F203" s="85">
        <v>4235</v>
      </c>
      <c r="G203" s="85">
        <v>4900</v>
      </c>
      <c r="H203" s="73">
        <v>4622</v>
      </c>
      <c r="I203" s="73">
        <v>4822</v>
      </c>
      <c r="J203" s="73">
        <v>4554</v>
      </c>
      <c r="K203" s="73">
        <v>4909</v>
      </c>
      <c r="L203" s="73">
        <v>3849</v>
      </c>
      <c r="M203" s="73">
        <v>4071</v>
      </c>
      <c r="N203" s="73">
        <v>4676</v>
      </c>
      <c r="O203" s="73">
        <v>4233</v>
      </c>
      <c r="P203" s="74">
        <v>3721</v>
      </c>
      <c r="Q203" s="75"/>
      <c r="R203" s="75"/>
      <c r="S203" s="77"/>
      <c r="T203" s="86"/>
      <c r="U203" s="86"/>
      <c r="V203" s="86"/>
      <c r="W203" s="86"/>
      <c r="X203" s="63"/>
    </row>
    <row r="204" spans="1:24" ht="12.75" hidden="1" customHeight="1" x14ac:dyDescent="0.25">
      <c r="A204" s="70" t="s">
        <v>49</v>
      </c>
      <c r="B204" s="78">
        <v>2020</v>
      </c>
      <c r="C204" s="245">
        <f ca="1">SUM(E204:OFFSET(D204,0,1,1,$D$9))</f>
        <v>21152</v>
      </c>
      <c r="D204" s="246"/>
      <c r="E204" s="85">
        <v>4451</v>
      </c>
      <c r="F204" s="85">
        <v>4394</v>
      </c>
      <c r="G204" s="85">
        <v>3246</v>
      </c>
      <c r="H204" s="73">
        <v>1324</v>
      </c>
      <c r="I204" s="73">
        <v>2781</v>
      </c>
      <c r="J204" s="73">
        <v>4956</v>
      </c>
      <c r="K204" s="73">
        <v>5628</v>
      </c>
      <c r="L204" s="73">
        <v>4305</v>
      </c>
      <c r="M204" s="73">
        <v>4549</v>
      </c>
      <c r="N204" s="73">
        <v>4642</v>
      </c>
      <c r="O204" s="73">
        <v>3943</v>
      </c>
      <c r="P204" s="74">
        <v>4118</v>
      </c>
      <c r="Q204" s="75"/>
      <c r="R204" s="75"/>
      <c r="S204" s="77"/>
      <c r="T204" s="86"/>
      <c r="U204" s="86"/>
      <c r="V204" s="86"/>
      <c r="W204" s="86"/>
      <c r="X204" s="63"/>
    </row>
    <row r="205" spans="1:24" ht="12.75" hidden="1" customHeight="1" x14ac:dyDescent="0.25">
      <c r="A205" s="70" t="s">
        <v>49</v>
      </c>
      <c r="B205" s="78">
        <v>2021</v>
      </c>
      <c r="C205" s="245">
        <f ca="1">SUM(E205:OFFSET(D205,0,1,1,$D$9))</f>
        <v>26369</v>
      </c>
      <c r="D205" s="246"/>
      <c r="E205" s="85">
        <v>3834</v>
      </c>
      <c r="F205" s="85">
        <v>4248</v>
      </c>
      <c r="G205" s="85">
        <v>4783</v>
      </c>
      <c r="H205" s="73">
        <v>4563</v>
      </c>
      <c r="I205" s="73">
        <v>4220</v>
      </c>
      <c r="J205" s="73">
        <v>4721</v>
      </c>
      <c r="K205" s="73">
        <v>4286</v>
      </c>
      <c r="L205" s="73">
        <v>4087</v>
      </c>
      <c r="M205" s="73">
        <v>3845</v>
      </c>
      <c r="N205" s="73">
        <v>3961</v>
      </c>
      <c r="O205" s="73">
        <v>3703</v>
      </c>
      <c r="P205" s="74">
        <v>3697</v>
      </c>
      <c r="Q205" s="75"/>
      <c r="R205" s="75"/>
      <c r="S205" s="77"/>
      <c r="T205" s="86"/>
      <c r="U205" s="86"/>
      <c r="V205" s="86"/>
      <c r="W205" s="86"/>
      <c r="X205" s="63"/>
    </row>
    <row r="206" spans="1:24" ht="12.75" customHeight="1" x14ac:dyDescent="0.25">
      <c r="A206" s="70" t="s">
        <v>49</v>
      </c>
      <c r="B206" s="78">
        <v>2022</v>
      </c>
      <c r="C206" s="245">
        <f ca="1">SUM(E206:OFFSET(D206,0,1,1,$D$9))</f>
        <v>22842</v>
      </c>
      <c r="D206" s="246"/>
      <c r="E206" s="85">
        <v>3567</v>
      </c>
      <c r="F206" s="85">
        <v>3853</v>
      </c>
      <c r="G206" s="85">
        <v>4346</v>
      </c>
      <c r="H206" s="73">
        <v>3584</v>
      </c>
      <c r="I206" s="73">
        <v>3609</v>
      </c>
      <c r="J206" s="73">
        <v>3883</v>
      </c>
      <c r="K206" s="73">
        <v>3661</v>
      </c>
      <c r="L206" s="73">
        <v>3632</v>
      </c>
      <c r="M206" s="73">
        <v>3936</v>
      </c>
      <c r="N206" s="73">
        <v>3878</v>
      </c>
      <c r="O206" s="73">
        <v>3875</v>
      </c>
      <c r="P206" s="74">
        <v>3423</v>
      </c>
      <c r="Q206" s="75"/>
      <c r="R206" s="75"/>
      <c r="S206" s="77"/>
      <c r="T206" s="86"/>
      <c r="U206" s="86"/>
      <c r="V206" s="86"/>
      <c r="W206" s="86"/>
      <c r="X206" s="63"/>
    </row>
    <row r="207" spans="1:24" ht="12.75" customHeight="1" x14ac:dyDescent="0.25">
      <c r="A207" s="70" t="s">
        <v>49</v>
      </c>
      <c r="B207" s="78">
        <v>2023</v>
      </c>
      <c r="C207" s="245">
        <f ca="1">SUM(E207:OFFSET(D207,0,1,1,$D$9))</f>
        <v>25200</v>
      </c>
      <c r="D207" s="246"/>
      <c r="E207" s="85">
        <v>3765</v>
      </c>
      <c r="F207" s="85">
        <v>4038</v>
      </c>
      <c r="G207" s="85">
        <v>4665</v>
      </c>
      <c r="H207" s="73">
        <v>3936</v>
      </c>
      <c r="I207" s="73">
        <v>4124</v>
      </c>
      <c r="J207" s="73">
        <v>4672</v>
      </c>
      <c r="K207" s="73"/>
      <c r="L207" s="73"/>
      <c r="M207" s="73"/>
      <c r="N207" s="73"/>
      <c r="O207" s="73"/>
      <c r="P207" s="74"/>
      <c r="Q207" s="75"/>
      <c r="R207" s="75"/>
      <c r="S207" s="77"/>
      <c r="T207" s="86"/>
      <c r="U207" s="86"/>
      <c r="V207" s="86"/>
      <c r="W207" s="86"/>
      <c r="X207" s="63"/>
    </row>
    <row r="208" spans="1:24" s="12" customFormat="1" ht="6.75" customHeight="1" x14ac:dyDescent="0.25">
      <c r="A208" s="70"/>
      <c r="B208" s="78"/>
      <c r="C208" s="245"/>
      <c r="D208" s="246"/>
      <c r="E208" s="73"/>
      <c r="F208" s="85"/>
      <c r="G208" s="85"/>
      <c r="H208" s="73"/>
      <c r="I208" s="73"/>
      <c r="J208" s="73"/>
      <c r="K208" s="73"/>
      <c r="L208" s="73"/>
      <c r="M208" s="73"/>
      <c r="N208" s="73"/>
      <c r="O208" s="73"/>
      <c r="P208" s="74"/>
      <c r="Q208" s="59"/>
      <c r="R208" s="60"/>
      <c r="S208" s="61"/>
    </row>
    <row r="209" spans="1:24" ht="12.75" hidden="1" customHeight="1" x14ac:dyDescent="0.25">
      <c r="A209" s="70" t="s">
        <v>50</v>
      </c>
      <c r="B209" s="71">
        <v>2007</v>
      </c>
      <c r="C209" s="245">
        <f ca="1">SUM(E209:OFFSET(D209,0,1,1,$D$9))</f>
        <v>28243</v>
      </c>
      <c r="D209" s="246"/>
      <c r="E209" s="73">
        <v>4031</v>
      </c>
      <c r="F209" s="85">
        <v>4357</v>
      </c>
      <c r="G209" s="85">
        <v>5377</v>
      </c>
      <c r="H209" s="73">
        <v>4862</v>
      </c>
      <c r="I209" s="73">
        <v>4840</v>
      </c>
      <c r="J209" s="73">
        <v>4776</v>
      </c>
      <c r="K209" s="73">
        <v>4834</v>
      </c>
      <c r="L209" s="73">
        <v>4129</v>
      </c>
      <c r="M209" s="73">
        <v>4004</v>
      </c>
      <c r="N209" s="73">
        <v>4839</v>
      </c>
      <c r="O209" s="73">
        <v>3972</v>
      </c>
      <c r="P209" s="74">
        <v>3414</v>
      </c>
      <c r="Q209" s="75"/>
      <c r="R209" s="75"/>
      <c r="S209" s="77"/>
      <c r="T209" s="86"/>
      <c r="U209" s="86"/>
      <c r="V209" s="86"/>
      <c r="W209" s="86"/>
      <c r="X209" s="63"/>
    </row>
    <row r="210" spans="1:24" ht="12.75" hidden="1" customHeight="1" x14ac:dyDescent="0.25">
      <c r="A210" s="70" t="s">
        <v>50</v>
      </c>
      <c r="B210" s="71">
        <v>2008</v>
      </c>
      <c r="C210" s="245">
        <f ca="1">SUM(E210:OFFSET(D210,0,1,1,$D$9))</f>
        <v>28800</v>
      </c>
      <c r="D210" s="246"/>
      <c r="E210" s="73">
        <v>4245</v>
      </c>
      <c r="F210" s="85">
        <v>4357</v>
      </c>
      <c r="G210" s="85">
        <v>4892</v>
      </c>
      <c r="H210" s="73">
        <v>5650</v>
      </c>
      <c r="I210" s="73">
        <v>4789</v>
      </c>
      <c r="J210" s="73">
        <v>4867</v>
      </c>
      <c r="K210" s="73">
        <v>5108</v>
      </c>
      <c r="L210" s="73">
        <v>3683</v>
      </c>
      <c r="M210" s="73">
        <v>4294</v>
      </c>
      <c r="N210" s="73">
        <v>4826</v>
      </c>
      <c r="O210" s="73">
        <v>3906</v>
      </c>
      <c r="P210" s="74">
        <v>3630</v>
      </c>
      <c r="Q210" s="75"/>
      <c r="R210" s="75"/>
      <c r="S210" s="77"/>
      <c r="T210" s="86"/>
      <c r="U210" s="86"/>
      <c r="V210" s="86"/>
      <c r="W210" s="86"/>
      <c r="X210" s="63"/>
    </row>
    <row r="211" spans="1:24" ht="12.75" hidden="1" customHeight="1" x14ac:dyDescent="0.25">
      <c r="A211" s="70" t="s">
        <v>50</v>
      </c>
      <c r="B211" s="78">
        <v>2009</v>
      </c>
      <c r="C211" s="245">
        <f ca="1">SUM(E211:OFFSET(D211,0,1,1,$D$9))</f>
        <v>25934</v>
      </c>
      <c r="D211" s="246"/>
      <c r="E211" s="73">
        <v>3688</v>
      </c>
      <c r="F211" s="85">
        <v>4133</v>
      </c>
      <c r="G211" s="85">
        <v>4904</v>
      </c>
      <c r="H211" s="73">
        <v>4718</v>
      </c>
      <c r="I211" s="73">
        <v>4177</v>
      </c>
      <c r="J211" s="73">
        <v>4314</v>
      </c>
      <c r="K211" s="73">
        <v>4565</v>
      </c>
      <c r="L211" s="73">
        <v>3684</v>
      </c>
      <c r="M211" s="73">
        <v>3987</v>
      </c>
      <c r="N211" s="73">
        <v>4534</v>
      </c>
      <c r="O211" s="73">
        <v>4206</v>
      </c>
      <c r="P211" s="74">
        <v>3716</v>
      </c>
      <c r="Q211" s="75"/>
      <c r="R211" s="75"/>
      <c r="S211" s="77"/>
      <c r="T211" s="86"/>
      <c r="U211" s="86"/>
      <c r="V211" s="86"/>
      <c r="W211" s="86"/>
      <c r="X211" s="63"/>
    </row>
    <row r="212" spans="1:24" ht="12.75" hidden="1" customHeight="1" x14ac:dyDescent="0.25">
      <c r="A212" s="70" t="s">
        <v>50</v>
      </c>
      <c r="B212" s="78">
        <v>2010</v>
      </c>
      <c r="C212" s="245">
        <f ca="1">SUM(E212:OFFSET(D212,0,1,1,$D$9))</f>
        <v>27409</v>
      </c>
      <c r="D212" s="246"/>
      <c r="E212" s="73">
        <v>3494</v>
      </c>
      <c r="F212" s="85">
        <v>4009</v>
      </c>
      <c r="G212" s="85">
        <v>5519</v>
      </c>
      <c r="H212" s="73">
        <v>4965</v>
      </c>
      <c r="I212" s="73">
        <v>4635</v>
      </c>
      <c r="J212" s="73">
        <v>4787</v>
      </c>
      <c r="K212" s="73">
        <v>4606</v>
      </c>
      <c r="L212" s="73">
        <v>3838</v>
      </c>
      <c r="M212" s="73">
        <v>4296</v>
      </c>
      <c r="N212" s="73">
        <v>4407</v>
      </c>
      <c r="O212" s="73">
        <v>4145</v>
      </c>
      <c r="P212" s="74">
        <v>3508</v>
      </c>
      <c r="Q212" s="75"/>
      <c r="R212" s="75"/>
      <c r="S212" s="77"/>
      <c r="T212" s="86"/>
      <c r="U212" s="86"/>
      <c r="V212" s="86"/>
      <c r="W212" s="86"/>
      <c r="X212" s="63"/>
    </row>
    <row r="213" spans="1:24" ht="12.75" hidden="1" customHeight="1" x14ac:dyDescent="0.25">
      <c r="A213" s="70" t="s">
        <v>50</v>
      </c>
      <c r="B213" s="78">
        <v>2013</v>
      </c>
      <c r="C213" s="245">
        <f ca="1">SUM(E213:OFFSET(D213,0,1,1,$D$9))</f>
        <v>28673</v>
      </c>
      <c r="D213" s="246"/>
      <c r="E213" s="73">
        <v>4338</v>
      </c>
      <c r="F213" s="85">
        <v>4454</v>
      </c>
      <c r="G213" s="85">
        <v>5039</v>
      </c>
      <c r="H213" s="73">
        <v>5209</v>
      </c>
      <c r="I213" s="73">
        <v>4797</v>
      </c>
      <c r="J213" s="73">
        <v>4836</v>
      </c>
      <c r="K213" s="73">
        <v>5127</v>
      </c>
      <c r="L213" s="73">
        <v>3855</v>
      </c>
      <c r="M213" s="73">
        <v>4038</v>
      </c>
      <c r="N213" s="73">
        <v>5006</v>
      </c>
      <c r="O213" s="73">
        <v>4309</v>
      </c>
      <c r="P213" s="74">
        <v>3966</v>
      </c>
      <c r="Q213" s="75"/>
      <c r="R213" s="75"/>
      <c r="S213" s="77"/>
      <c r="T213" s="86"/>
      <c r="U213" s="86"/>
      <c r="V213" s="86"/>
      <c r="W213" s="86"/>
      <c r="X213" s="63"/>
    </row>
    <row r="214" spans="1:24" ht="12.75" hidden="1" customHeight="1" x14ac:dyDescent="0.25">
      <c r="A214" s="70" t="s">
        <v>50</v>
      </c>
      <c r="B214" s="78">
        <v>2014</v>
      </c>
      <c r="C214" s="245">
        <f ca="1">SUM(E214:OFFSET(D214,0,1,1,$D$9))</f>
        <v>28471</v>
      </c>
      <c r="D214" s="246"/>
      <c r="E214" s="73">
        <v>4418</v>
      </c>
      <c r="F214" s="85">
        <v>4546</v>
      </c>
      <c r="G214" s="85">
        <v>4874</v>
      </c>
      <c r="H214" s="73">
        <v>4872</v>
      </c>
      <c r="I214" s="73">
        <v>5136</v>
      </c>
      <c r="J214" s="73">
        <v>4625</v>
      </c>
      <c r="K214" s="73">
        <v>5370</v>
      </c>
      <c r="L214" s="73">
        <v>4028</v>
      </c>
      <c r="M214" s="73">
        <v>4367</v>
      </c>
      <c r="N214" s="73">
        <v>5031</v>
      </c>
      <c r="O214" s="73">
        <v>4448</v>
      </c>
      <c r="P214" s="74">
        <v>3989</v>
      </c>
      <c r="Q214" s="75"/>
      <c r="R214" s="75"/>
      <c r="S214" s="77"/>
      <c r="T214" s="86"/>
      <c r="U214" s="86"/>
      <c r="V214" s="86"/>
      <c r="W214" s="86"/>
      <c r="X214" s="63"/>
    </row>
    <row r="215" spans="1:24" ht="12.75" hidden="1" customHeight="1" x14ac:dyDescent="0.25">
      <c r="A215" s="70" t="s">
        <v>50</v>
      </c>
      <c r="B215" s="78">
        <v>2018</v>
      </c>
      <c r="C215" s="245">
        <f ca="1">SUM(E215:OFFSET(D215,0,1,1,$D$9))</f>
        <v>14830</v>
      </c>
      <c r="D215" s="246"/>
      <c r="E215" s="85" t="s">
        <v>214</v>
      </c>
      <c r="F215" s="85" t="s">
        <v>214</v>
      </c>
      <c r="G215" s="85" t="s">
        <v>214</v>
      </c>
      <c r="H215" s="73">
        <v>4873</v>
      </c>
      <c r="I215" s="73">
        <v>4772</v>
      </c>
      <c r="J215" s="73">
        <v>5185</v>
      </c>
      <c r="K215" s="73">
        <v>5079</v>
      </c>
      <c r="L215" s="73">
        <v>4584</v>
      </c>
      <c r="M215" s="73">
        <v>4229</v>
      </c>
      <c r="N215" s="73">
        <v>4812</v>
      </c>
      <c r="O215" s="73">
        <v>4687</v>
      </c>
      <c r="P215" s="74">
        <v>3636</v>
      </c>
      <c r="Q215" s="75"/>
      <c r="R215" s="75"/>
      <c r="S215" s="77"/>
      <c r="T215" s="86"/>
      <c r="U215" s="86"/>
      <c r="V215" s="86"/>
      <c r="W215" s="86"/>
      <c r="X215" s="63"/>
    </row>
    <row r="216" spans="1:24" ht="12" hidden="1" customHeight="1" x14ac:dyDescent="0.25">
      <c r="A216" s="70" t="s">
        <v>50</v>
      </c>
      <c r="B216" s="78">
        <v>2019</v>
      </c>
      <c r="C216" s="245">
        <f ca="1">SUM(E216:OFFSET(D216,0,1,1,$D$9))</f>
        <v>30158</v>
      </c>
      <c r="D216" s="246"/>
      <c r="E216" s="85">
        <f t="shared" ref="E216:P216" si="4">SUM(E164,E177,E190,E203)</f>
        <v>4672</v>
      </c>
      <c r="F216" s="85">
        <f t="shared" si="4"/>
        <v>4685</v>
      </c>
      <c r="G216" s="85">
        <f t="shared" si="4"/>
        <v>5500</v>
      </c>
      <c r="H216" s="85">
        <f t="shared" si="4"/>
        <v>5006</v>
      </c>
      <c r="I216" s="85">
        <f t="shared" si="4"/>
        <v>5283</v>
      </c>
      <c r="J216" s="85">
        <f t="shared" si="4"/>
        <v>5012</v>
      </c>
      <c r="K216" s="85">
        <f t="shared" si="4"/>
        <v>5438</v>
      </c>
      <c r="L216" s="85">
        <f t="shared" si="4"/>
        <v>4316</v>
      </c>
      <c r="M216" s="85">
        <f t="shared" si="4"/>
        <v>4610</v>
      </c>
      <c r="N216" s="85">
        <f t="shared" si="4"/>
        <v>5096</v>
      </c>
      <c r="O216" s="85">
        <f t="shared" si="4"/>
        <v>4749</v>
      </c>
      <c r="P216" s="74">
        <f t="shared" si="4"/>
        <v>4131</v>
      </c>
      <c r="Q216" s="75"/>
      <c r="R216" s="75"/>
      <c r="S216" s="77"/>
      <c r="T216" s="86"/>
      <c r="U216" s="86"/>
      <c r="V216" s="86"/>
      <c r="W216" s="86"/>
      <c r="X216" s="63"/>
    </row>
    <row r="217" spans="1:24" ht="12" hidden="1" customHeight="1" x14ac:dyDescent="0.25">
      <c r="A217" s="70" t="s">
        <v>50</v>
      </c>
      <c r="B217" s="78">
        <v>2020</v>
      </c>
      <c r="C217" s="245">
        <f ca="1">SUM(E217:OFFSET(D217,0,1,1,$D$9))</f>
        <v>23244</v>
      </c>
      <c r="D217" s="246"/>
      <c r="E217" s="85">
        <f t="shared" ref="E217:P217" si="5">SUM(E165,E178,E191,E204)</f>
        <v>5006</v>
      </c>
      <c r="F217" s="85">
        <f t="shared" si="5"/>
        <v>4806</v>
      </c>
      <c r="G217" s="85">
        <f t="shared" si="5"/>
        <v>3553</v>
      </c>
      <c r="H217" s="85">
        <f t="shared" si="5"/>
        <v>1518</v>
      </c>
      <c r="I217" s="85">
        <f t="shared" si="5"/>
        <v>3068</v>
      </c>
      <c r="J217" s="85">
        <f t="shared" si="5"/>
        <v>5293</v>
      </c>
      <c r="K217" s="85">
        <f t="shared" si="5"/>
        <v>6129</v>
      </c>
      <c r="L217" s="85">
        <f t="shared" si="5"/>
        <v>4693</v>
      </c>
      <c r="M217" s="85">
        <f t="shared" si="5"/>
        <v>5052</v>
      </c>
      <c r="N217" s="85">
        <f t="shared" si="5"/>
        <v>5170</v>
      </c>
      <c r="O217" s="85">
        <f t="shared" si="5"/>
        <v>4290</v>
      </c>
      <c r="P217" s="219">
        <f t="shared" si="5"/>
        <v>4543</v>
      </c>
      <c r="Q217" s="75"/>
      <c r="R217" s="75"/>
      <c r="S217" s="77"/>
      <c r="T217" s="86"/>
      <c r="U217" s="86"/>
      <c r="V217" s="86"/>
      <c r="W217" s="86"/>
      <c r="X217" s="63"/>
    </row>
    <row r="218" spans="1:24" ht="12" hidden="1" customHeight="1" x14ac:dyDescent="0.25">
      <c r="A218" s="70" t="s">
        <v>50</v>
      </c>
      <c r="B218" s="78">
        <v>2021</v>
      </c>
      <c r="C218" s="245">
        <f ca="1">SUM(E218:OFFSET(D218,0,1,1,$D$9))</f>
        <v>28615</v>
      </c>
      <c r="D218" s="246"/>
      <c r="E218" s="85">
        <f t="shared" ref="E218:P218" si="6">SUM(E166,E179,E192,E205)</f>
        <v>4227</v>
      </c>
      <c r="F218" s="85">
        <f t="shared" si="6"/>
        <v>4599</v>
      </c>
      <c r="G218" s="85">
        <f t="shared" si="6"/>
        <v>5184</v>
      </c>
      <c r="H218" s="85">
        <f t="shared" si="6"/>
        <v>4921</v>
      </c>
      <c r="I218" s="85">
        <f t="shared" si="6"/>
        <v>4615</v>
      </c>
      <c r="J218" s="85">
        <f t="shared" si="6"/>
        <v>5069</v>
      </c>
      <c r="K218" s="85">
        <f t="shared" si="6"/>
        <v>4605</v>
      </c>
      <c r="L218" s="85">
        <f t="shared" si="6"/>
        <v>4429</v>
      </c>
      <c r="M218" s="85">
        <f t="shared" si="6"/>
        <v>4203</v>
      </c>
      <c r="N218" s="85">
        <f t="shared" si="6"/>
        <v>4357</v>
      </c>
      <c r="O218" s="85">
        <f t="shared" si="6"/>
        <v>4087</v>
      </c>
      <c r="P218" s="219">
        <f t="shared" si="6"/>
        <v>4038</v>
      </c>
      <c r="Q218" s="75"/>
      <c r="R218" s="75"/>
      <c r="S218" s="77"/>
      <c r="T218" s="86"/>
      <c r="U218" s="86"/>
      <c r="V218" s="86"/>
      <c r="W218" s="86"/>
      <c r="X218" s="63"/>
    </row>
    <row r="219" spans="1:24" ht="12" customHeight="1" x14ac:dyDescent="0.25">
      <c r="A219" s="70" t="s">
        <v>50</v>
      </c>
      <c r="B219" s="78">
        <v>2022</v>
      </c>
      <c r="C219" s="245">
        <f ca="1">SUM(E219:OFFSET(D219,0,1,1,$D$9))</f>
        <v>24694</v>
      </c>
      <c r="D219" s="246"/>
      <c r="E219" s="85">
        <f t="shared" ref="E219:P220" si="7">SUM(E167,E180,E193,E206)</f>
        <v>3817</v>
      </c>
      <c r="F219" s="85">
        <f>SUM(F167,F180,F193,F206)</f>
        <v>4088</v>
      </c>
      <c r="G219" s="85">
        <f t="shared" si="7"/>
        <v>4710</v>
      </c>
      <c r="H219" s="85">
        <f t="shared" si="7"/>
        <v>3904</v>
      </c>
      <c r="I219" s="85">
        <f t="shared" si="7"/>
        <v>3868</v>
      </c>
      <c r="J219" s="85">
        <f t="shared" si="7"/>
        <v>4307</v>
      </c>
      <c r="K219" s="85">
        <f t="shared" si="7"/>
        <v>4022</v>
      </c>
      <c r="L219" s="85">
        <f t="shared" si="7"/>
        <v>4008</v>
      </c>
      <c r="M219" s="85">
        <f t="shared" si="7"/>
        <v>4443</v>
      </c>
      <c r="N219" s="85">
        <f t="shared" si="7"/>
        <v>4285</v>
      </c>
      <c r="O219" s="85">
        <f t="shared" si="7"/>
        <v>4263</v>
      </c>
      <c r="P219" s="219">
        <f t="shared" si="7"/>
        <v>3686</v>
      </c>
      <c r="Q219" s="75"/>
      <c r="R219" s="75"/>
      <c r="S219" s="77"/>
      <c r="T219" s="86"/>
      <c r="U219" s="86"/>
      <c r="V219" s="86"/>
      <c r="W219" s="86"/>
      <c r="X219" s="63"/>
    </row>
    <row r="220" spans="1:24" ht="12" customHeight="1" x14ac:dyDescent="0.25">
      <c r="A220" s="70" t="s">
        <v>50</v>
      </c>
      <c r="B220" s="78">
        <v>2023</v>
      </c>
      <c r="C220" s="245">
        <f ca="1">SUM(E220:OFFSET(D220,0,1,1,$D$9))</f>
        <v>27159</v>
      </c>
      <c r="D220" s="246"/>
      <c r="E220" s="85">
        <f t="shared" si="7"/>
        <v>4115</v>
      </c>
      <c r="F220" s="85">
        <f>SUM(F168,F181,F194,F207)</f>
        <v>4376</v>
      </c>
      <c r="G220" s="85">
        <f t="shared" si="7"/>
        <v>5040</v>
      </c>
      <c r="H220" s="85">
        <f t="shared" si="7"/>
        <v>4194</v>
      </c>
      <c r="I220" s="85">
        <f t="shared" si="7"/>
        <v>4418</v>
      </c>
      <c r="J220" s="85">
        <f t="shared" si="7"/>
        <v>5016</v>
      </c>
      <c r="K220" s="85"/>
      <c r="L220" s="85"/>
      <c r="M220" s="85"/>
      <c r="N220" s="85"/>
      <c r="O220" s="85"/>
      <c r="P220" s="85"/>
      <c r="Q220" s="75"/>
      <c r="R220" s="75"/>
      <c r="S220" s="77"/>
      <c r="T220" s="86"/>
      <c r="U220" s="86"/>
      <c r="V220" s="86"/>
      <c r="W220" s="86"/>
      <c r="X220" s="63"/>
    </row>
    <row r="221" spans="1:24" x14ac:dyDescent="0.25">
      <c r="A221" s="95" t="s">
        <v>224</v>
      </c>
      <c r="B221" s="62"/>
      <c r="C221" s="62"/>
      <c r="D221" s="93"/>
      <c r="E221" s="93"/>
      <c r="F221" s="93"/>
      <c r="G221" s="93"/>
      <c r="H221" s="93"/>
      <c r="I221" s="93"/>
      <c r="J221" s="93"/>
      <c r="K221" s="93"/>
      <c r="L221" s="93"/>
      <c r="M221" s="94"/>
      <c r="N221" s="93"/>
      <c r="O221" s="93"/>
      <c r="Q221" s="75"/>
      <c r="S221" s="77"/>
      <c r="T221" s="63"/>
      <c r="U221" s="63"/>
      <c r="V221" s="63"/>
      <c r="W221" s="63"/>
      <c r="X221" s="63"/>
    </row>
    <row r="222" spans="1:24" x14ac:dyDescent="0.25">
      <c r="B222" s="62"/>
      <c r="C222" s="62"/>
      <c r="D222" s="96"/>
      <c r="E222" s="96"/>
      <c r="F222" s="97"/>
      <c r="G222" s="96"/>
      <c r="H222" s="96"/>
      <c r="I222" s="97"/>
      <c r="J222" s="96"/>
      <c r="K222" s="96"/>
      <c r="L222" s="97"/>
      <c r="M222" s="96"/>
      <c r="N222" s="96"/>
      <c r="O222" s="97"/>
      <c r="P222" s="98"/>
      <c r="Q222" s="75"/>
      <c r="S222" s="77"/>
    </row>
    <row r="223" spans="1:24" x14ac:dyDescent="0.25">
      <c r="B223" s="62"/>
      <c r="C223" s="62"/>
      <c r="D223" s="96"/>
      <c r="E223" s="96"/>
      <c r="F223" s="97"/>
      <c r="G223" s="96"/>
      <c r="H223" s="96"/>
      <c r="I223" s="97"/>
      <c r="J223" s="96"/>
      <c r="K223" s="96"/>
      <c r="L223" s="97"/>
      <c r="M223" s="96"/>
      <c r="N223" s="96"/>
      <c r="O223" s="97"/>
      <c r="P223" s="35" t="str">
        <f>Menu!C27</f>
        <v>Édition du 6 juillet 2023</v>
      </c>
      <c r="Q223" s="75"/>
      <c r="S223" s="77"/>
    </row>
    <row r="224" spans="1:24" ht="14.25" customHeight="1" x14ac:dyDescent="0.25">
      <c r="A224" s="99"/>
      <c r="B224" s="62"/>
      <c r="C224" s="62"/>
      <c r="D224" s="96"/>
      <c r="E224" s="96"/>
      <c r="F224" s="97"/>
      <c r="G224" s="96"/>
      <c r="H224" s="96"/>
      <c r="I224" s="97"/>
      <c r="J224" s="96"/>
      <c r="K224" s="96"/>
      <c r="L224" s="97"/>
      <c r="M224" s="96"/>
      <c r="N224" s="96"/>
      <c r="O224" s="97"/>
      <c r="P224" s="35" t="str">
        <f>Menu!C28</f>
        <v>N°06/2023</v>
      </c>
      <c r="Q224" s="75"/>
      <c r="S224" s="77"/>
    </row>
    <row r="225" spans="1:19" ht="14.25" customHeight="1" x14ac:dyDescent="0.25">
      <c r="A225" s="99"/>
      <c r="B225" s="62"/>
      <c r="C225" s="62"/>
      <c r="D225" s="96"/>
      <c r="E225" s="96"/>
      <c r="F225" s="97"/>
      <c r="G225" s="96"/>
      <c r="H225" s="96"/>
      <c r="I225" s="97"/>
      <c r="J225" s="96"/>
      <c r="K225" s="96"/>
      <c r="L225" s="97"/>
      <c r="M225" s="96"/>
      <c r="N225" s="96"/>
      <c r="O225" s="97"/>
      <c r="P225" s="100" t="s">
        <v>51</v>
      </c>
      <c r="Q225" s="75"/>
      <c r="S225" s="77"/>
    </row>
    <row r="226" spans="1:19" ht="15" customHeight="1" x14ac:dyDescent="0.2">
      <c r="A226" s="47" t="s">
        <v>33</v>
      </c>
      <c r="B226" s="47" t="s">
        <v>13</v>
      </c>
      <c r="C226" s="248" t="s">
        <v>175</v>
      </c>
      <c r="D226" s="249"/>
      <c r="E226" s="48" t="s">
        <v>52</v>
      </c>
      <c r="F226" s="48" t="s">
        <v>53</v>
      </c>
      <c r="G226" s="48" t="s">
        <v>54</v>
      </c>
      <c r="H226" s="48" t="s">
        <v>34</v>
      </c>
      <c r="I226" s="48" t="s">
        <v>35</v>
      </c>
      <c r="J226" s="48" t="s">
        <v>55</v>
      </c>
      <c r="K226" s="48" t="s">
        <v>36</v>
      </c>
      <c r="L226" s="48" t="s">
        <v>37</v>
      </c>
      <c r="M226" s="48" t="s">
        <v>38</v>
      </c>
      <c r="N226" s="48" t="s">
        <v>39</v>
      </c>
      <c r="O226" s="48" t="s">
        <v>40</v>
      </c>
      <c r="P226" s="48" t="s">
        <v>41</v>
      </c>
      <c r="Q226" s="75"/>
      <c r="S226" s="101"/>
    </row>
    <row r="227" spans="1:19" x14ac:dyDescent="0.2">
      <c r="A227" s="50"/>
      <c r="B227" s="50"/>
      <c r="C227" s="51" t="s">
        <v>177</v>
      </c>
      <c r="D227" s="102">
        <v>6</v>
      </c>
      <c r="E227" s="53" t="s">
        <v>178</v>
      </c>
      <c r="F227" s="53" t="s">
        <v>179</v>
      </c>
      <c r="G227" s="53" t="s">
        <v>180</v>
      </c>
      <c r="H227" s="53" t="s">
        <v>181</v>
      </c>
      <c r="I227" s="53" t="s">
        <v>182</v>
      </c>
      <c r="J227" s="53" t="s">
        <v>183</v>
      </c>
      <c r="K227" s="53" t="s">
        <v>184</v>
      </c>
      <c r="L227" s="53" t="s">
        <v>185</v>
      </c>
      <c r="M227" s="53" t="s">
        <v>186</v>
      </c>
      <c r="N227" s="53" t="s">
        <v>187</v>
      </c>
      <c r="O227" s="53" t="s">
        <v>188</v>
      </c>
      <c r="P227" s="53" t="s">
        <v>189</v>
      </c>
      <c r="Q227" s="75"/>
      <c r="S227" s="101"/>
    </row>
    <row r="228" spans="1:19" ht="13.5" customHeight="1" x14ac:dyDescent="0.25">
      <c r="A228" s="103"/>
      <c r="B228" s="62"/>
      <c r="C228" s="62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104"/>
      <c r="Q228" s="75"/>
      <c r="S228" s="101"/>
    </row>
    <row r="229" spans="1:19" ht="13.5" customHeight="1" x14ac:dyDescent="0.25">
      <c r="A229" s="70"/>
      <c r="B229" s="62"/>
      <c r="C229" s="62"/>
      <c r="D229" s="56"/>
      <c r="E229" s="212" t="s">
        <v>56</v>
      </c>
      <c r="F229" s="213"/>
      <c r="G229" s="207"/>
      <c r="H229" s="207"/>
      <c r="I229" s="207"/>
      <c r="J229" s="214"/>
      <c r="K229" s="207"/>
      <c r="L229" s="207"/>
      <c r="M229" s="207"/>
      <c r="N229" s="207"/>
      <c r="O229" s="207"/>
      <c r="P229" s="206"/>
      <c r="Q229" s="75"/>
      <c r="R229" s="106"/>
      <c r="S229" s="101"/>
    </row>
    <row r="230" spans="1:19" s="12" customFormat="1" ht="6.75" customHeight="1" x14ac:dyDescent="0.25">
      <c r="A230" s="54"/>
      <c r="B230" s="55"/>
      <c r="C230" s="55"/>
      <c r="D230" s="56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8"/>
      <c r="Q230" s="59"/>
      <c r="R230" s="60"/>
      <c r="S230" s="107"/>
    </row>
    <row r="231" spans="1:19" ht="12.75" hidden="1" customHeight="1" x14ac:dyDescent="0.25">
      <c r="A231" s="70" t="s">
        <v>57</v>
      </c>
      <c r="B231" s="71">
        <v>2007</v>
      </c>
      <c r="C231" s="245">
        <f ca="1">SUM(E231:OFFSET(D231,0,1,1,$D$9))</f>
        <v>40764</v>
      </c>
      <c r="D231" s="246"/>
      <c r="E231" s="86">
        <v>5757</v>
      </c>
      <c r="F231" s="86">
        <v>6457</v>
      </c>
      <c r="G231" s="86">
        <v>7938</v>
      </c>
      <c r="H231" s="86">
        <v>7019</v>
      </c>
      <c r="I231" s="86">
        <v>6926</v>
      </c>
      <c r="J231" s="86">
        <v>6667</v>
      </c>
      <c r="K231" s="86">
        <v>6621</v>
      </c>
      <c r="L231" s="86">
        <v>5779</v>
      </c>
      <c r="M231" s="86">
        <v>5266</v>
      </c>
      <c r="N231" s="86">
        <v>6666</v>
      </c>
      <c r="O231" s="86">
        <v>5927</v>
      </c>
      <c r="P231" s="108">
        <v>5210</v>
      </c>
      <c r="Q231" s="75"/>
      <c r="R231" s="106"/>
      <c r="S231" s="101"/>
    </row>
    <row r="232" spans="1:19" ht="12.75" hidden="1" customHeight="1" x14ac:dyDescent="0.25">
      <c r="A232" s="70" t="s">
        <v>57</v>
      </c>
      <c r="B232" s="71">
        <v>2008</v>
      </c>
      <c r="C232" s="245">
        <f ca="1">SUM(E232:OFFSET(D232,0,1,1,$D$9))</f>
        <v>40578</v>
      </c>
      <c r="D232" s="246"/>
      <c r="E232" s="86">
        <v>6186</v>
      </c>
      <c r="F232" s="86">
        <v>6120</v>
      </c>
      <c r="G232" s="86">
        <v>6918</v>
      </c>
      <c r="H232" s="86">
        <v>8092</v>
      </c>
      <c r="I232" s="86">
        <v>6696</v>
      </c>
      <c r="J232" s="86">
        <v>6566</v>
      </c>
      <c r="K232" s="86">
        <v>7557</v>
      </c>
      <c r="L232" s="86">
        <v>5147</v>
      </c>
      <c r="M232" s="86">
        <v>5896</v>
      </c>
      <c r="N232" s="86">
        <v>6724</v>
      </c>
      <c r="O232" s="86">
        <v>5713</v>
      </c>
      <c r="P232" s="108">
        <v>5561</v>
      </c>
      <c r="Q232" s="75"/>
      <c r="R232" s="106"/>
      <c r="S232" s="101"/>
    </row>
    <row r="233" spans="1:19" ht="12.75" hidden="1" customHeight="1" x14ac:dyDescent="0.25">
      <c r="A233" s="70" t="s">
        <v>57</v>
      </c>
      <c r="B233" s="78">
        <v>2009</v>
      </c>
      <c r="C233" s="245">
        <f ca="1">SUM(E233:OFFSET(D233,0,1,1,$D$9))</f>
        <v>39777</v>
      </c>
      <c r="D233" s="246"/>
      <c r="E233" s="86">
        <v>5232</v>
      </c>
      <c r="F233" s="86">
        <v>6318</v>
      </c>
      <c r="G233" s="86">
        <v>7511</v>
      </c>
      <c r="H233" s="86">
        <v>7744</v>
      </c>
      <c r="I233" s="86">
        <v>6419</v>
      </c>
      <c r="J233" s="86">
        <v>6553</v>
      </c>
      <c r="K233" s="86">
        <v>6821</v>
      </c>
      <c r="L233" s="86">
        <v>5889</v>
      </c>
      <c r="M233" s="86">
        <v>6051</v>
      </c>
      <c r="N233" s="86">
        <v>7595</v>
      </c>
      <c r="O233" s="86">
        <v>6807</v>
      </c>
      <c r="P233" s="108">
        <v>6113</v>
      </c>
      <c r="Q233" s="75"/>
      <c r="R233" s="106"/>
      <c r="S233" s="101"/>
    </row>
    <row r="234" spans="1:19" ht="12.75" hidden="1" customHeight="1" x14ac:dyDescent="0.25">
      <c r="A234" s="70" t="s">
        <v>57</v>
      </c>
      <c r="B234" s="78">
        <v>2010</v>
      </c>
      <c r="C234" s="245">
        <f ca="1">SUM(E234:OFFSET(D234,0,1,1,$D$9))</f>
        <v>43932</v>
      </c>
      <c r="D234" s="246"/>
      <c r="E234" s="86">
        <v>5672</v>
      </c>
      <c r="F234" s="86">
        <v>6427</v>
      </c>
      <c r="G234" s="86">
        <v>8432</v>
      </c>
      <c r="H234" s="86">
        <v>7918</v>
      </c>
      <c r="I234" s="86">
        <v>7784</v>
      </c>
      <c r="J234" s="86">
        <v>7699</v>
      </c>
      <c r="K234" s="86">
        <v>7210</v>
      </c>
      <c r="L234" s="86">
        <v>6109</v>
      </c>
      <c r="M234" s="86">
        <v>6017</v>
      </c>
      <c r="N234" s="86">
        <v>6498</v>
      </c>
      <c r="O234" s="86">
        <v>6150</v>
      </c>
      <c r="P234" s="108">
        <v>5249</v>
      </c>
      <c r="Q234" s="75"/>
      <c r="R234" s="106"/>
      <c r="S234" s="101"/>
    </row>
    <row r="235" spans="1:19" ht="12.75" hidden="1" customHeight="1" x14ac:dyDescent="0.25">
      <c r="A235" s="70" t="s">
        <v>57</v>
      </c>
      <c r="B235" s="78">
        <v>2013</v>
      </c>
      <c r="C235" s="245">
        <f ca="1">SUM(E235:OFFSET(D235,0,1,1,$D$9))</f>
        <v>44360</v>
      </c>
      <c r="D235" s="246"/>
      <c r="E235" s="86">
        <v>6619</v>
      </c>
      <c r="F235" s="86">
        <v>6818</v>
      </c>
      <c r="G235" s="86">
        <v>7727</v>
      </c>
      <c r="H235" s="86">
        <v>8403</v>
      </c>
      <c r="I235" s="86">
        <v>7475</v>
      </c>
      <c r="J235" s="86">
        <v>7318</v>
      </c>
      <c r="K235" s="86">
        <v>7825</v>
      </c>
      <c r="L235" s="86">
        <v>6014</v>
      </c>
      <c r="M235" s="86">
        <v>6013</v>
      </c>
      <c r="N235" s="86">
        <v>7851</v>
      </c>
      <c r="O235" s="86">
        <v>6685</v>
      </c>
      <c r="P235" s="108">
        <v>6192</v>
      </c>
      <c r="Q235" s="75"/>
      <c r="R235" s="106"/>
      <c r="S235" s="101"/>
    </row>
    <row r="236" spans="1:19" ht="12.75" hidden="1" customHeight="1" x14ac:dyDescent="0.25">
      <c r="A236" s="70" t="s">
        <v>57</v>
      </c>
      <c r="B236" s="78">
        <v>2014</v>
      </c>
      <c r="C236" s="245">
        <f ca="1">SUM(E236:OFFSET(D236,0,1,1,$D$9))</f>
        <v>45234</v>
      </c>
      <c r="D236" s="246"/>
      <c r="E236" s="86">
        <v>6742</v>
      </c>
      <c r="F236" s="86">
        <v>7004</v>
      </c>
      <c r="G236" s="86">
        <v>7807</v>
      </c>
      <c r="H236" s="86">
        <v>8012</v>
      </c>
      <c r="I236" s="86">
        <v>8493</v>
      </c>
      <c r="J236" s="86">
        <v>7176</v>
      </c>
      <c r="K236" s="86">
        <v>8231</v>
      </c>
      <c r="L236" s="86">
        <v>6310</v>
      </c>
      <c r="M236" s="86">
        <v>6911</v>
      </c>
      <c r="N236" s="86">
        <v>7982</v>
      </c>
      <c r="O236" s="86">
        <v>7173</v>
      </c>
      <c r="P236" s="108">
        <v>6569</v>
      </c>
      <c r="Q236" s="75"/>
      <c r="R236" s="106"/>
      <c r="S236" s="101"/>
    </row>
    <row r="237" spans="1:19" ht="12.75" hidden="1" customHeight="1" x14ac:dyDescent="0.25">
      <c r="A237" s="70" t="s">
        <v>57</v>
      </c>
      <c r="B237" s="78">
        <v>2018</v>
      </c>
      <c r="C237" s="245">
        <f ca="1">SUM(E237:OFFSET(D237,0,1,1,$D$9))</f>
        <v>25385</v>
      </c>
      <c r="D237" s="246"/>
      <c r="E237" s="207" t="s">
        <v>214</v>
      </c>
      <c r="F237" s="207" t="s">
        <v>214</v>
      </c>
      <c r="G237" s="207" t="s">
        <v>214</v>
      </c>
      <c r="H237" s="86">
        <v>8257</v>
      </c>
      <c r="I237" s="86">
        <v>8204</v>
      </c>
      <c r="J237" s="86">
        <v>8924</v>
      </c>
      <c r="K237" s="86">
        <v>8654</v>
      </c>
      <c r="L237" s="86">
        <v>7600</v>
      </c>
      <c r="M237" s="86">
        <v>6732</v>
      </c>
      <c r="N237" s="86">
        <v>7833</v>
      </c>
      <c r="O237" s="86">
        <v>7567</v>
      </c>
      <c r="P237" s="108">
        <v>6007</v>
      </c>
      <c r="Q237" s="75"/>
      <c r="R237" s="106"/>
      <c r="S237" s="101"/>
    </row>
    <row r="238" spans="1:19" ht="12.75" hidden="1" customHeight="1" x14ac:dyDescent="0.25">
      <c r="A238" s="70" t="s">
        <v>57</v>
      </c>
      <c r="B238" s="78">
        <v>2019</v>
      </c>
      <c r="C238" s="245">
        <f ca="1">SUM(E238:OFFSET(D238,0,1,1,$D$9))</f>
        <v>51196</v>
      </c>
      <c r="D238" s="246"/>
      <c r="E238" s="86">
        <v>7506</v>
      </c>
      <c r="F238" s="86">
        <v>8213</v>
      </c>
      <c r="G238" s="86">
        <v>8936</v>
      </c>
      <c r="H238" s="86">
        <v>8903</v>
      </c>
      <c r="I238" s="86">
        <v>9192</v>
      </c>
      <c r="J238" s="86">
        <v>8446</v>
      </c>
      <c r="K238" s="86">
        <v>9211</v>
      </c>
      <c r="L238" s="86">
        <v>7216</v>
      </c>
      <c r="M238" s="86">
        <v>7373</v>
      </c>
      <c r="N238" s="86">
        <v>8579</v>
      </c>
      <c r="O238" s="86">
        <v>7861</v>
      </c>
      <c r="P238" s="108">
        <v>7099</v>
      </c>
      <c r="Q238" s="75"/>
      <c r="R238" s="106"/>
      <c r="S238" s="101"/>
    </row>
    <row r="239" spans="1:19" ht="12.75" hidden="1" customHeight="1" x14ac:dyDescent="0.25">
      <c r="A239" s="70" t="s">
        <v>57</v>
      </c>
      <c r="B239" s="78">
        <v>2020</v>
      </c>
      <c r="C239" s="245">
        <f ca="1">SUM(E239:OFFSET(D239,0,1,1,$D$9))</f>
        <v>40829</v>
      </c>
      <c r="D239" s="246"/>
      <c r="E239" s="86">
        <v>8049</v>
      </c>
      <c r="F239" s="86">
        <v>8482</v>
      </c>
      <c r="G239" s="86">
        <v>6445</v>
      </c>
      <c r="H239" s="86">
        <v>3008</v>
      </c>
      <c r="I239" s="86">
        <v>5835</v>
      </c>
      <c r="J239" s="86">
        <v>9010</v>
      </c>
      <c r="K239" s="86">
        <v>10097</v>
      </c>
      <c r="L239" s="86">
        <v>7893</v>
      </c>
      <c r="M239" s="86">
        <v>7915</v>
      </c>
      <c r="N239" s="86">
        <v>8413</v>
      </c>
      <c r="O239" s="86">
        <v>7264</v>
      </c>
      <c r="P239" s="108">
        <v>7311</v>
      </c>
      <c r="Q239" s="75"/>
      <c r="R239" s="106"/>
      <c r="S239" s="101"/>
    </row>
    <row r="240" spans="1:19" ht="12.75" hidden="1" customHeight="1" x14ac:dyDescent="0.25">
      <c r="A240" s="70" t="s">
        <v>57</v>
      </c>
      <c r="B240" s="78">
        <v>2021</v>
      </c>
      <c r="C240" s="245">
        <f ca="1">SUM(E240:OFFSET(D240,0,1,1,$D$9))</f>
        <v>47786</v>
      </c>
      <c r="D240" s="246"/>
      <c r="E240" s="86">
        <v>7017</v>
      </c>
      <c r="F240" s="86">
        <v>7784</v>
      </c>
      <c r="G240" s="86">
        <v>8857</v>
      </c>
      <c r="H240" s="86">
        <v>8348</v>
      </c>
      <c r="I240" s="86">
        <v>7601</v>
      </c>
      <c r="J240" s="86">
        <v>8179</v>
      </c>
      <c r="K240" s="86">
        <v>7920</v>
      </c>
      <c r="L240" s="86">
        <v>6981</v>
      </c>
      <c r="M240" s="86">
        <v>6905</v>
      </c>
      <c r="N240" s="86">
        <v>6978</v>
      </c>
      <c r="O240" s="86">
        <v>6822</v>
      </c>
      <c r="P240" s="108">
        <v>6793</v>
      </c>
      <c r="Q240" s="75"/>
      <c r="R240" s="106"/>
      <c r="S240" s="101"/>
    </row>
    <row r="241" spans="1:19" ht="12.75" customHeight="1" x14ac:dyDescent="0.25">
      <c r="A241" s="70" t="s">
        <v>57</v>
      </c>
      <c r="B241" s="78">
        <v>2022</v>
      </c>
      <c r="C241" s="245">
        <f ca="1">SUM(E241:OFFSET(D241,0,1,1,$D$9))</f>
        <v>41649</v>
      </c>
      <c r="D241" s="246"/>
      <c r="E241" s="86">
        <v>6559</v>
      </c>
      <c r="F241" s="86">
        <v>6993</v>
      </c>
      <c r="G241" s="86">
        <v>7979</v>
      </c>
      <c r="H241" s="86">
        <v>6501</v>
      </c>
      <c r="I241" s="86">
        <v>6635</v>
      </c>
      <c r="J241" s="86">
        <v>6982</v>
      </c>
      <c r="K241" s="86">
        <v>6787</v>
      </c>
      <c r="L241" s="86">
        <v>6488</v>
      </c>
      <c r="M241" s="86">
        <v>6930</v>
      </c>
      <c r="N241" s="86">
        <v>6895</v>
      </c>
      <c r="O241" s="86">
        <v>7123</v>
      </c>
      <c r="P241" s="108">
        <v>6214</v>
      </c>
      <c r="Q241" s="75"/>
      <c r="R241" s="106"/>
      <c r="S241" s="101"/>
    </row>
    <row r="242" spans="1:19" ht="12.75" customHeight="1" x14ac:dyDescent="0.25">
      <c r="A242" s="70" t="s">
        <v>57</v>
      </c>
      <c r="B242" s="78">
        <v>2023</v>
      </c>
      <c r="C242" s="245">
        <f ca="1">SUM(E242:OFFSET(D242,0,1,1,$D$9))</f>
        <v>45378</v>
      </c>
      <c r="D242" s="246"/>
      <c r="E242" s="86">
        <v>6725</v>
      </c>
      <c r="F242" s="86">
        <v>7444</v>
      </c>
      <c r="G242" s="86">
        <v>8437</v>
      </c>
      <c r="H242" s="86">
        <v>7093</v>
      </c>
      <c r="I242" s="86">
        <v>7318</v>
      </c>
      <c r="J242" s="86">
        <v>8361</v>
      </c>
      <c r="K242" s="86"/>
      <c r="L242" s="86"/>
      <c r="M242" s="86"/>
      <c r="N242" s="86"/>
      <c r="O242" s="86"/>
      <c r="P242" s="108"/>
      <c r="Q242" s="75"/>
      <c r="R242" s="106"/>
      <c r="S242" s="101"/>
    </row>
    <row r="243" spans="1:19" s="12" customFormat="1" ht="6.75" customHeight="1" x14ac:dyDescent="0.25">
      <c r="A243" s="70"/>
      <c r="B243" s="55"/>
      <c r="C243" s="110"/>
      <c r="D243" s="84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8"/>
      <c r="Q243" s="59"/>
      <c r="R243" s="60"/>
      <c r="S243" s="107"/>
    </row>
    <row r="244" spans="1:19" x14ac:dyDescent="0.25">
      <c r="A244" s="54"/>
      <c r="B244" s="215"/>
      <c r="C244" s="110"/>
      <c r="D244" s="84"/>
      <c r="E244" s="212" t="s">
        <v>58</v>
      </c>
      <c r="F244" s="213"/>
      <c r="G244" s="207"/>
      <c r="H244" s="207"/>
      <c r="I244" s="207"/>
      <c r="J244" s="214"/>
      <c r="K244" s="207"/>
      <c r="L244" s="207"/>
      <c r="M244" s="207"/>
      <c r="N244" s="207"/>
      <c r="O244" s="207"/>
      <c r="P244" s="206"/>
      <c r="Q244" s="75"/>
      <c r="R244" s="106"/>
      <c r="S244" s="101"/>
    </row>
    <row r="245" spans="1:19" s="12" customFormat="1" ht="6.75" customHeight="1" x14ac:dyDescent="0.25">
      <c r="A245" s="109"/>
      <c r="B245" s="78"/>
      <c r="C245" s="56"/>
      <c r="D245" s="111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8"/>
      <c r="Q245" s="59"/>
      <c r="R245" s="60"/>
      <c r="S245" s="107"/>
    </row>
    <row r="246" spans="1:19" ht="12.75" hidden="1" customHeight="1" x14ac:dyDescent="0.25">
      <c r="A246" s="70" t="s">
        <v>43</v>
      </c>
      <c r="B246" s="71">
        <v>2007</v>
      </c>
      <c r="C246" s="245">
        <f ca="1">SUM(E246:OFFSET(D246,0,1,1,$D$9))</f>
        <v>13142</v>
      </c>
      <c r="D246" s="246"/>
      <c r="E246" s="86">
        <v>1914</v>
      </c>
      <c r="F246" s="86">
        <v>2167</v>
      </c>
      <c r="G246" s="86">
        <v>2354</v>
      </c>
      <c r="H246" s="86">
        <v>2285</v>
      </c>
      <c r="I246" s="86">
        <v>2236</v>
      </c>
      <c r="J246" s="86">
        <v>2186</v>
      </c>
      <c r="K246" s="86">
        <v>2227</v>
      </c>
      <c r="L246" s="86">
        <v>1821</v>
      </c>
      <c r="M246" s="86">
        <v>1757</v>
      </c>
      <c r="N246" s="86">
        <v>2409</v>
      </c>
      <c r="O246" s="86">
        <v>2040</v>
      </c>
      <c r="P246" s="108">
        <v>1430</v>
      </c>
      <c r="Q246" s="75"/>
      <c r="R246" s="75"/>
      <c r="S246" s="101"/>
    </row>
    <row r="247" spans="1:19" ht="12.75" hidden="1" customHeight="1" x14ac:dyDescent="0.25">
      <c r="A247" s="70" t="s">
        <v>43</v>
      </c>
      <c r="B247" s="71">
        <v>2008</v>
      </c>
      <c r="C247" s="245">
        <f ca="1">SUM(E247:OFFSET(D247,0,1,1,$D$9))</f>
        <v>12281</v>
      </c>
      <c r="D247" s="246"/>
      <c r="E247" s="86">
        <v>1902</v>
      </c>
      <c r="F247" s="86">
        <v>2019</v>
      </c>
      <c r="G247" s="86">
        <v>2079</v>
      </c>
      <c r="H247" s="86">
        <v>2274</v>
      </c>
      <c r="I247" s="86">
        <v>2069</v>
      </c>
      <c r="J247" s="86">
        <v>1938</v>
      </c>
      <c r="K247" s="86">
        <v>2132</v>
      </c>
      <c r="L247" s="86">
        <v>1602</v>
      </c>
      <c r="M247" s="86">
        <v>1880</v>
      </c>
      <c r="N247" s="86">
        <v>2165</v>
      </c>
      <c r="O247" s="86">
        <v>1745</v>
      </c>
      <c r="P247" s="108">
        <v>1556</v>
      </c>
      <c r="Q247" s="75"/>
      <c r="R247" s="75"/>
      <c r="S247" s="101"/>
    </row>
    <row r="248" spans="1:19" ht="12.75" hidden="1" customHeight="1" x14ac:dyDescent="0.25">
      <c r="A248" s="70" t="s">
        <v>43</v>
      </c>
      <c r="B248" s="78">
        <v>2009</v>
      </c>
      <c r="C248" s="245">
        <f ca="1">SUM(E248:OFFSET(D248,0,1,1,$D$9))</f>
        <v>11819</v>
      </c>
      <c r="D248" s="246"/>
      <c r="E248" s="86">
        <v>1661</v>
      </c>
      <c r="F248" s="86">
        <v>1970</v>
      </c>
      <c r="G248" s="86">
        <v>2172</v>
      </c>
      <c r="H248" s="86">
        <v>2042</v>
      </c>
      <c r="I248" s="86">
        <v>1981</v>
      </c>
      <c r="J248" s="86">
        <v>1993</v>
      </c>
      <c r="K248" s="86">
        <v>2280</v>
      </c>
      <c r="L248" s="86">
        <v>1586</v>
      </c>
      <c r="M248" s="86">
        <v>1904</v>
      </c>
      <c r="N248" s="86">
        <v>2170</v>
      </c>
      <c r="O248" s="86">
        <v>1787</v>
      </c>
      <c r="P248" s="108">
        <v>1674</v>
      </c>
      <c r="Q248" s="75"/>
      <c r="R248" s="75"/>
      <c r="S248" s="101"/>
    </row>
    <row r="249" spans="1:19" ht="12.75" hidden="1" customHeight="1" x14ac:dyDescent="0.25">
      <c r="A249" s="70" t="s">
        <v>43</v>
      </c>
      <c r="B249" s="78">
        <v>2010</v>
      </c>
      <c r="C249" s="245">
        <f ca="1">SUM(E249:OFFSET(D249,0,1,1,$D$9))</f>
        <v>11833</v>
      </c>
      <c r="D249" s="246"/>
      <c r="E249" s="86">
        <v>1564</v>
      </c>
      <c r="F249" s="86">
        <v>1880</v>
      </c>
      <c r="G249" s="86">
        <v>2271</v>
      </c>
      <c r="H249" s="86">
        <v>2163</v>
      </c>
      <c r="I249" s="86">
        <v>1863</v>
      </c>
      <c r="J249" s="86">
        <v>2092</v>
      </c>
      <c r="K249" s="86">
        <v>2173</v>
      </c>
      <c r="L249" s="86">
        <v>1675</v>
      </c>
      <c r="M249" s="86">
        <v>1977</v>
      </c>
      <c r="N249" s="86">
        <v>2050</v>
      </c>
      <c r="O249" s="86">
        <v>1834</v>
      </c>
      <c r="P249" s="108">
        <v>1495</v>
      </c>
      <c r="Q249" s="75"/>
      <c r="R249" s="75"/>
      <c r="S249" s="101"/>
    </row>
    <row r="250" spans="1:19" ht="12.75" hidden="1" customHeight="1" x14ac:dyDescent="0.25">
      <c r="A250" s="70" t="s">
        <v>43</v>
      </c>
      <c r="B250" s="78">
        <v>2013</v>
      </c>
      <c r="C250" s="245">
        <f ca="1">SUM(E250:OFFSET(D250,0,1,1,$D$9))</f>
        <v>10359</v>
      </c>
      <c r="D250" s="246"/>
      <c r="E250" s="86">
        <v>1473</v>
      </c>
      <c r="F250" s="86">
        <v>1563</v>
      </c>
      <c r="G250" s="86">
        <v>1716</v>
      </c>
      <c r="H250" s="86">
        <v>1751</v>
      </c>
      <c r="I250" s="86">
        <v>1707</v>
      </c>
      <c r="J250" s="86">
        <v>2149</v>
      </c>
      <c r="K250" s="86">
        <v>2390</v>
      </c>
      <c r="L250" s="86">
        <v>1813</v>
      </c>
      <c r="M250" s="86">
        <v>1924</v>
      </c>
      <c r="N250" s="86">
        <v>2388</v>
      </c>
      <c r="O250" s="86">
        <v>1891</v>
      </c>
      <c r="P250" s="108">
        <v>1727</v>
      </c>
      <c r="Q250" s="75"/>
      <c r="R250" s="75"/>
      <c r="S250" s="101"/>
    </row>
    <row r="251" spans="1:19" ht="12.75" hidden="1" customHeight="1" x14ac:dyDescent="0.25">
      <c r="A251" s="70" t="s">
        <v>43</v>
      </c>
      <c r="B251" s="78">
        <v>2014</v>
      </c>
      <c r="C251" s="245">
        <f ca="1">SUM(E251:OFFSET(D251,0,1,1,$D$9))</f>
        <v>13078</v>
      </c>
      <c r="D251" s="246"/>
      <c r="E251" s="86">
        <v>1934</v>
      </c>
      <c r="F251" s="86">
        <v>2363</v>
      </c>
      <c r="G251" s="86">
        <v>2213</v>
      </c>
      <c r="H251" s="86">
        <v>2325</v>
      </c>
      <c r="I251" s="86">
        <v>2223</v>
      </c>
      <c r="J251" s="86">
        <v>2020</v>
      </c>
      <c r="K251" s="86">
        <v>2306</v>
      </c>
      <c r="L251" s="86">
        <v>1731</v>
      </c>
      <c r="M251" s="86">
        <v>2074</v>
      </c>
      <c r="N251" s="86">
        <v>2371</v>
      </c>
      <c r="O251" s="86">
        <v>1897</v>
      </c>
      <c r="P251" s="108">
        <v>1684</v>
      </c>
      <c r="Q251" s="75"/>
      <c r="R251" s="75"/>
      <c r="S251" s="101"/>
    </row>
    <row r="252" spans="1:19" ht="12.75" hidden="1" customHeight="1" x14ac:dyDescent="0.25">
      <c r="A252" s="70" t="s">
        <v>43</v>
      </c>
      <c r="B252" s="78">
        <v>2018</v>
      </c>
      <c r="C252" s="245">
        <f ca="1">SUM(E252:OFFSET(D252,0,1,1,$D$9))</f>
        <v>13411</v>
      </c>
      <c r="D252" s="246"/>
      <c r="E252" s="86">
        <v>2327</v>
      </c>
      <c r="F252" s="86">
        <v>2269</v>
      </c>
      <c r="G252" s="86">
        <v>2295</v>
      </c>
      <c r="H252" s="86">
        <v>2021</v>
      </c>
      <c r="I252" s="86">
        <v>2232</v>
      </c>
      <c r="J252" s="86">
        <v>2267</v>
      </c>
      <c r="K252" s="86">
        <v>2135</v>
      </c>
      <c r="L252" s="86">
        <v>1807</v>
      </c>
      <c r="M252" s="86">
        <v>1949</v>
      </c>
      <c r="N252" s="86">
        <v>2269</v>
      </c>
      <c r="O252" s="86">
        <v>1923</v>
      </c>
      <c r="P252" s="108">
        <v>1502</v>
      </c>
      <c r="Q252" s="75"/>
      <c r="R252" s="75"/>
      <c r="S252" s="101"/>
    </row>
    <row r="253" spans="1:19" ht="12.75" hidden="1" customHeight="1" x14ac:dyDescent="0.25">
      <c r="A253" s="70" t="s">
        <v>43</v>
      </c>
      <c r="B253" s="78">
        <v>2019</v>
      </c>
      <c r="C253" s="245">
        <f ca="1">SUM(E253:OFFSET(D253,0,1,1,$D$9))</f>
        <v>12563</v>
      </c>
      <c r="D253" s="246"/>
      <c r="E253" s="86">
        <v>1896</v>
      </c>
      <c r="F253" s="86">
        <v>2145</v>
      </c>
      <c r="G253" s="86">
        <v>2222</v>
      </c>
      <c r="H253" s="86">
        <v>2182</v>
      </c>
      <c r="I253" s="86">
        <v>2211</v>
      </c>
      <c r="J253" s="86">
        <v>1907</v>
      </c>
      <c r="K253" s="86">
        <v>2333</v>
      </c>
      <c r="L253" s="86">
        <v>1683</v>
      </c>
      <c r="M253" s="86">
        <v>1960</v>
      </c>
      <c r="N253" s="86">
        <v>2257</v>
      </c>
      <c r="O253" s="86">
        <v>1849</v>
      </c>
      <c r="P253" s="108">
        <v>1517</v>
      </c>
      <c r="Q253" s="75"/>
      <c r="R253" s="75"/>
      <c r="S253" s="101"/>
    </row>
    <row r="254" spans="1:19" ht="12.75" hidden="1" customHeight="1" x14ac:dyDescent="0.25">
      <c r="A254" s="70" t="s">
        <v>43</v>
      </c>
      <c r="B254" s="78">
        <v>2020</v>
      </c>
      <c r="C254" s="245">
        <f ca="1">SUM(E254:OFFSET(D254,0,1,1,$D$9))</f>
        <v>9844</v>
      </c>
      <c r="D254" s="246"/>
      <c r="E254" s="86">
        <v>1994</v>
      </c>
      <c r="F254" s="86">
        <v>2070</v>
      </c>
      <c r="G254" s="86">
        <v>1182</v>
      </c>
      <c r="H254" s="86">
        <v>633</v>
      </c>
      <c r="I254" s="86">
        <v>1645</v>
      </c>
      <c r="J254" s="86">
        <v>2320</v>
      </c>
      <c r="K254" s="86">
        <v>2755</v>
      </c>
      <c r="L254" s="86">
        <v>1973</v>
      </c>
      <c r="M254" s="86">
        <v>2119</v>
      </c>
      <c r="N254" s="86">
        <v>2139</v>
      </c>
      <c r="O254" s="86">
        <v>1902</v>
      </c>
      <c r="P254" s="108">
        <v>1745</v>
      </c>
      <c r="Q254" s="75"/>
      <c r="R254" s="75"/>
      <c r="S254" s="101"/>
    </row>
    <row r="255" spans="1:19" ht="12.75" hidden="1" customHeight="1" x14ac:dyDescent="0.25">
      <c r="A255" s="70" t="s">
        <v>43</v>
      </c>
      <c r="B255" s="78">
        <v>2021</v>
      </c>
      <c r="C255" s="245">
        <f ca="1">SUM(E255:OFFSET(D255,0,1,1,$D$9))</f>
        <v>12296</v>
      </c>
      <c r="D255" s="246"/>
      <c r="E255" s="86">
        <v>1672</v>
      </c>
      <c r="F255" s="86">
        <v>2103</v>
      </c>
      <c r="G255" s="86">
        <v>2395</v>
      </c>
      <c r="H255" s="86">
        <v>2095</v>
      </c>
      <c r="I255" s="86">
        <v>1903</v>
      </c>
      <c r="J255" s="86">
        <v>2128</v>
      </c>
      <c r="K255" s="86">
        <v>2037</v>
      </c>
      <c r="L255" s="86">
        <v>1650</v>
      </c>
      <c r="M255" s="86">
        <v>1918</v>
      </c>
      <c r="N255" s="86">
        <v>1995</v>
      </c>
      <c r="O255" s="86">
        <v>1782</v>
      </c>
      <c r="P255" s="108">
        <v>1503</v>
      </c>
      <c r="Q255" s="75"/>
      <c r="R255" s="75"/>
      <c r="S255" s="101"/>
    </row>
    <row r="256" spans="1:19" ht="12.75" customHeight="1" x14ac:dyDescent="0.25">
      <c r="A256" s="70" t="s">
        <v>43</v>
      </c>
      <c r="B256" s="78">
        <v>2022</v>
      </c>
      <c r="C256" s="245">
        <f ca="1">SUM(E256:OFFSET(D256,0,1,1,$D$9))</f>
        <v>10655</v>
      </c>
      <c r="D256" s="246"/>
      <c r="E256" s="86">
        <v>1564</v>
      </c>
      <c r="F256" s="86">
        <v>1861</v>
      </c>
      <c r="G256" s="86">
        <v>1932</v>
      </c>
      <c r="H256" s="86">
        <v>1681</v>
      </c>
      <c r="I256" s="86">
        <v>1851</v>
      </c>
      <c r="J256" s="86">
        <v>1766</v>
      </c>
      <c r="K256" s="86">
        <v>1718</v>
      </c>
      <c r="L256" s="86">
        <v>1603</v>
      </c>
      <c r="M256" s="86">
        <v>1770</v>
      </c>
      <c r="N256" s="86">
        <v>1687</v>
      </c>
      <c r="O256" s="86">
        <v>1743</v>
      </c>
      <c r="P256" s="108">
        <v>1627</v>
      </c>
      <c r="Q256" s="75"/>
      <c r="R256" s="75"/>
      <c r="S256" s="101"/>
    </row>
    <row r="257" spans="1:19" ht="12.75" customHeight="1" x14ac:dyDescent="0.25">
      <c r="A257" s="70" t="s">
        <v>43</v>
      </c>
      <c r="B257" s="78">
        <v>2023</v>
      </c>
      <c r="C257" s="245">
        <f ca="1">SUM(E257:OFFSET(D257,0,1,1,$D$9))</f>
        <v>10217</v>
      </c>
      <c r="D257" s="246"/>
      <c r="E257" s="86">
        <v>1617</v>
      </c>
      <c r="F257" s="86">
        <v>1783</v>
      </c>
      <c r="G257" s="86">
        <v>1917</v>
      </c>
      <c r="H257" s="86">
        <v>1562</v>
      </c>
      <c r="I257" s="86">
        <v>1603</v>
      </c>
      <c r="J257" s="86">
        <v>1735</v>
      </c>
      <c r="K257" s="86"/>
      <c r="L257" s="86"/>
      <c r="M257" s="86"/>
      <c r="N257" s="86"/>
      <c r="O257" s="86"/>
      <c r="P257" s="108"/>
      <c r="Q257" s="75"/>
      <c r="R257" s="75"/>
      <c r="S257" s="101"/>
    </row>
    <row r="258" spans="1:19" s="12" customFormat="1" ht="6.75" customHeight="1" x14ac:dyDescent="0.25">
      <c r="A258" s="70"/>
      <c r="B258" s="78"/>
      <c r="C258" s="245">
        <f ca="1">SUM(E258:OFFSET(D258,0,1,1,$D$9))</f>
        <v>0</v>
      </c>
      <c r="D258" s="24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108"/>
      <c r="Q258" s="59"/>
      <c r="R258" s="60"/>
      <c r="S258" s="107"/>
    </row>
    <row r="259" spans="1:19" ht="12.75" hidden="1" customHeight="1" x14ac:dyDescent="0.25">
      <c r="A259" s="70" t="s">
        <v>44</v>
      </c>
      <c r="B259" s="71">
        <v>2007</v>
      </c>
      <c r="C259" s="245">
        <f ca="1">SUM(E259:OFFSET(D259,0,1,1,$D$9))</f>
        <v>4979</v>
      </c>
      <c r="D259" s="246"/>
      <c r="E259" s="86">
        <v>736</v>
      </c>
      <c r="F259" s="86">
        <v>819</v>
      </c>
      <c r="G259" s="86">
        <v>912</v>
      </c>
      <c r="H259" s="86">
        <v>751</v>
      </c>
      <c r="I259" s="86">
        <v>927</v>
      </c>
      <c r="J259" s="86">
        <v>834</v>
      </c>
      <c r="K259" s="86">
        <v>922</v>
      </c>
      <c r="L259" s="86">
        <v>704</v>
      </c>
      <c r="M259" s="86">
        <v>686</v>
      </c>
      <c r="N259" s="86">
        <v>829</v>
      </c>
      <c r="O259" s="86">
        <v>677</v>
      </c>
      <c r="P259" s="108">
        <v>561</v>
      </c>
      <c r="Q259" s="75"/>
      <c r="R259" s="75"/>
      <c r="S259" s="101"/>
    </row>
    <row r="260" spans="1:19" ht="12.75" hidden="1" customHeight="1" x14ac:dyDescent="0.25">
      <c r="A260" s="70" t="s">
        <v>44</v>
      </c>
      <c r="B260" s="71">
        <v>2008</v>
      </c>
      <c r="C260" s="245">
        <f ca="1">SUM(E260:OFFSET(D260,0,1,1,$D$9))</f>
        <v>4998</v>
      </c>
      <c r="D260" s="246"/>
      <c r="E260" s="86">
        <v>796</v>
      </c>
      <c r="F260" s="86">
        <v>886</v>
      </c>
      <c r="G260" s="86">
        <v>801</v>
      </c>
      <c r="H260" s="86">
        <v>886</v>
      </c>
      <c r="I260" s="86">
        <v>778</v>
      </c>
      <c r="J260" s="86">
        <v>851</v>
      </c>
      <c r="K260" s="86">
        <v>978</v>
      </c>
      <c r="L260" s="86">
        <v>668</v>
      </c>
      <c r="M260" s="86">
        <v>721</v>
      </c>
      <c r="N260" s="86">
        <v>863</v>
      </c>
      <c r="O260" s="86">
        <v>677</v>
      </c>
      <c r="P260" s="108">
        <v>687</v>
      </c>
      <c r="Q260" s="75"/>
      <c r="R260" s="75"/>
      <c r="S260" s="101"/>
    </row>
    <row r="261" spans="1:19" ht="12.75" hidden="1" customHeight="1" x14ac:dyDescent="0.25">
      <c r="A261" s="70" t="s">
        <v>44</v>
      </c>
      <c r="B261" s="78">
        <v>2009</v>
      </c>
      <c r="C261" s="245">
        <f ca="1">SUM(E261:OFFSET(D261,0,1,1,$D$9))</f>
        <v>5600</v>
      </c>
      <c r="D261" s="246"/>
      <c r="E261" s="86">
        <v>738</v>
      </c>
      <c r="F261" s="86">
        <v>1027</v>
      </c>
      <c r="G261" s="86">
        <v>992</v>
      </c>
      <c r="H261" s="86">
        <v>914</v>
      </c>
      <c r="I261" s="86">
        <v>948</v>
      </c>
      <c r="J261" s="86">
        <v>981</v>
      </c>
      <c r="K261" s="86">
        <v>1111</v>
      </c>
      <c r="L261" s="86">
        <v>708</v>
      </c>
      <c r="M261" s="86">
        <v>792</v>
      </c>
      <c r="N261" s="86">
        <v>948</v>
      </c>
      <c r="O261" s="86">
        <v>861</v>
      </c>
      <c r="P261" s="108">
        <v>751</v>
      </c>
      <c r="Q261" s="75"/>
      <c r="R261" s="75"/>
      <c r="S261" s="101"/>
    </row>
    <row r="262" spans="1:19" ht="12.75" hidden="1" customHeight="1" x14ac:dyDescent="0.25">
      <c r="A262" s="70" t="s">
        <v>44</v>
      </c>
      <c r="B262" s="78">
        <v>2010</v>
      </c>
      <c r="C262" s="245">
        <f ca="1">SUM(E262:OFFSET(D262,0,1,1,$D$9))</f>
        <v>5636</v>
      </c>
      <c r="D262" s="246"/>
      <c r="E262" s="86">
        <v>786</v>
      </c>
      <c r="F262" s="86">
        <v>981</v>
      </c>
      <c r="G262" s="86">
        <v>1024</v>
      </c>
      <c r="H262" s="86">
        <v>973</v>
      </c>
      <c r="I262" s="86">
        <v>889</v>
      </c>
      <c r="J262" s="86">
        <v>983</v>
      </c>
      <c r="K262" s="86">
        <v>1045</v>
      </c>
      <c r="L262" s="86">
        <v>839</v>
      </c>
      <c r="M262" s="86">
        <v>814</v>
      </c>
      <c r="N262" s="86">
        <v>868</v>
      </c>
      <c r="O262" s="86">
        <v>943</v>
      </c>
      <c r="P262" s="108">
        <v>844</v>
      </c>
      <c r="Q262" s="75"/>
      <c r="R262" s="75"/>
      <c r="S262" s="101"/>
    </row>
    <row r="263" spans="1:19" ht="12.75" hidden="1" customHeight="1" x14ac:dyDescent="0.25">
      <c r="A263" s="70" t="s">
        <v>44</v>
      </c>
      <c r="B263" s="78">
        <v>2013</v>
      </c>
      <c r="C263" s="245">
        <f ca="1">SUM(E263:OFFSET(D263,0,1,1,$D$9))</f>
        <v>5385</v>
      </c>
      <c r="D263" s="246"/>
      <c r="E263" s="86">
        <v>748</v>
      </c>
      <c r="F263" s="86">
        <v>860</v>
      </c>
      <c r="G263" s="86">
        <v>882</v>
      </c>
      <c r="H263" s="86">
        <v>882</v>
      </c>
      <c r="I263" s="86">
        <v>830</v>
      </c>
      <c r="J263" s="86">
        <v>1183</v>
      </c>
      <c r="K263" s="86">
        <v>1387</v>
      </c>
      <c r="L263" s="86">
        <v>1004</v>
      </c>
      <c r="M263" s="86">
        <v>1037</v>
      </c>
      <c r="N263" s="86">
        <v>1297</v>
      </c>
      <c r="O263" s="86">
        <v>1054</v>
      </c>
      <c r="P263" s="108">
        <v>1037</v>
      </c>
      <c r="Q263" s="75"/>
      <c r="R263" s="75"/>
      <c r="S263" s="101"/>
    </row>
    <row r="264" spans="1:19" ht="12.75" hidden="1" customHeight="1" x14ac:dyDescent="0.25">
      <c r="A264" s="70" t="s">
        <v>44</v>
      </c>
      <c r="B264" s="78">
        <v>2014</v>
      </c>
      <c r="C264" s="245">
        <f ca="1">SUM(E264:OFFSET(D264,0,1,1,$D$9))</f>
        <v>7624</v>
      </c>
      <c r="D264" s="246"/>
      <c r="E264" s="86">
        <v>1202</v>
      </c>
      <c r="F264" s="86">
        <v>1322</v>
      </c>
      <c r="G264" s="86">
        <v>1248</v>
      </c>
      <c r="H264" s="86">
        <v>1348</v>
      </c>
      <c r="I264" s="86">
        <v>1343</v>
      </c>
      <c r="J264" s="86">
        <v>1161</v>
      </c>
      <c r="K264" s="86">
        <v>1551</v>
      </c>
      <c r="L264" s="86">
        <v>980</v>
      </c>
      <c r="M264" s="86">
        <v>1197</v>
      </c>
      <c r="N264" s="86">
        <v>1418</v>
      </c>
      <c r="O264" s="86">
        <v>1214</v>
      </c>
      <c r="P264" s="108">
        <v>1153</v>
      </c>
      <c r="Q264" s="75"/>
      <c r="R264" s="75"/>
      <c r="S264" s="101"/>
    </row>
    <row r="265" spans="1:19" ht="12.75" hidden="1" customHeight="1" x14ac:dyDescent="0.25">
      <c r="A265" s="70" t="s">
        <v>44</v>
      </c>
      <c r="B265" s="78">
        <v>2018</v>
      </c>
      <c r="C265" s="245">
        <f ca="1">SUM(E265:OFFSET(D265,0,1,1,$D$9))</f>
        <v>11285</v>
      </c>
      <c r="D265" s="246"/>
      <c r="E265" s="86">
        <v>2348</v>
      </c>
      <c r="F265" s="86">
        <v>2056</v>
      </c>
      <c r="G265" s="86">
        <v>1831</v>
      </c>
      <c r="H265" s="86">
        <v>1566</v>
      </c>
      <c r="I265" s="86">
        <v>1656</v>
      </c>
      <c r="J265" s="86">
        <v>1828</v>
      </c>
      <c r="K265" s="86">
        <v>1850</v>
      </c>
      <c r="L265" s="86">
        <v>1520</v>
      </c>
      <c r="M265" s="86">
        <v>1558</v>
      </c>
      <c r="N265" s="86">
        <v>1891</v>
      </c>
      <c r="O265" s="86">
        <v>1532</v>
      </c>
      <c r="P265" s="108">
        <v>1400</v>
      </c>
      <c r="Q265" s="75"/>
      <c r="R265" s="75"/>
      <c r="S265" s="101"/>
    </row>
    <row r="266" spans="1:19" ht="12.75" hidden="1" customHeight="1" x14ac:dyDescent="0.25">
      <c r="A266" s="70" t="s">
        <v>44</v>
      </c>
      <c r="B266" s="78">
        <v>2019</v>
      </c>
      <c r="C266" s="245">
        <f ca="1">SUM(E266:OFFSET(D266,0,1,1,$D$9))</f>
        <v>10695</v>
      </c>
      <c r="D266" s="246"/>
      <c r="E266" s="86">
        <v>1630</v>
      </c>
      <c r="F266" s="86">
        <v>1839</v>
      </c>
      <c r="G266" s="86">
        <v>1817</v>
      </c>
      <c r="H266" s="86">
        <v>1851</v>
      </c>
      <c r="I266" s="86">
        <v>1798</v>
      </c>
      <c r="J266" s="86">
        <v>1760</v>
      </c>
      <c r="K266" s="86">
        <v>2124</v>
      </c>
      <c r="L266" s="86">
        <v>1576</v>
      </c>
      <c r="M266" s="86">
        <v>1609</v>
      </c>
      <c r="N266" s="86">
        <v>1967</v>
      </c>
      <c r="O266" s="86">
        <v>1626</v>
      </c>
      <c r="P266" s="108">
        <v>1509</v>
      </c>
      <c r="Q266" s="75"/>
      <c r="R266" s="75"/>
      <c r="S266" s="101"/>
    </row>
    <row r="267" spans="1:19" ht="12.75" hidden="1" customHeight="1" x14ac:dyDescent="0.25">
      <c r="A267" s="70" t="s">
        <v>44</v>
      </c>
      <c r="B267" s="78">
        <v>2020</v>
      </c>
      <c r="C267" s="245">
        <f ca="1">SUM(E267:OFFSET(D267,0,1,1,$D$9))</f>
        <v>9076</v>
      </c>
      <c r="D267" s="246"/>
      <c r="E267" s="86">
        <v>1892</v>
      </c>
      <c r="F267" s="86">
        <v>2117</v>
      </c>
      <c r="G267" s="86">
        <v>1114</v>
      </c>
      <c r="H267" s="86">
        <v>609</v>
      </c>
      <c r="I267" s="86">
        <v>1338</v>
      </c>
      <c r="J267" s="86">
        <v>2006</v>
      </c>
      <c r="K267" s="86">
        <v>2450</v>
      </c>
      <c r="L267" s="86">
        <v>1806</v>
      </c>
      <c r="M267" s="86">
        <v>1851</v>
      </c>
      <c r="N267" s="86">
        <v>2037</v>
      </c>
      <c r="O267" s="86">
        <v>1751</v>
      </c>
      <c r="P267" s="108">
        <v>1692</v>
      </c>
      <c r="Q267" s="75"/>
      <c r="R267" s="75"/>
      <c r="S267" s="101"/>
    </row>
    <row r="268" spans="1:19" ht="12.75" hidden="1" customHeight="1" x14ac:dyDescent="0.25">
      <c r="A268" s="70" t="s">
        <v>44</v>
      </c>
      <c r="B268" s="78">
        <v>2021</v>
      </c>
      <c r="C268" s="245">
        <f ca="1">SUM(E268:OFFSET(D268,0,1,1,$D$9))</f>
        <v>11344</v>
      </c>
      <c r="D268" s="246"/>
      <c r="E268" s="86">
        <v>1642</v>
      </c>
      <c r="F268" s="86">
        <v>2070</v>
      </c>
      <c r="G268" s="86">
        <v>2049</v>
      </c>
      <c r="H268" s="86">
        <v>1862</v>
      </c>
      <c r="I268" s="86">
        <v>1772</v>
      </c>
      <c r="J268" s="86">
        <v>1949</v>
      </c>
      <c r="K268" s="86">
        <v>2086</v>
      </c>
      <c r="L268" s="86">
        <v>1559</v>
      </c>
      <c r="M268" s="86">
        <v>1855</v>
      </c>
      <c r="N268" s="86">
        <v>1781</v>
      </c>
      <c r="O268" s="86">
        <v>1686</v>
      </c>
      <c r="P268" s="108">
        <v>1541</v>
      </c>
      <c r="Q268" s="75"/>
      <c r="R268" s="75"/>
      <c r="S268" s="101"/>
    </row>
    <row r="269" spans="1:19" ht="12.75" customHeight="1" x14ac:dyDescent="0.25">
      <c r="A269" s="70" t="s">
        <v>44</v>
      </c>
      <c r="B269" s="78">
        <v>2022</v>
      </c>
      <c r="C269" s="245">
        <f ca="1">SUM(E269:OFFSET(D269,0,1,1,$D$9))</f>
        <v>10014</v>
      </c>
      <c r="D269" s="246"/>
      <c r="E269" s="86">
        <v>1508</v>
      </c>
      <c r="F269" s="86">
        <v>1872</v>
      </c>
      <c r="G269" s="86">
        <v>1821</v>
      </c>
      <c r="H269" s="86">
        <v>1502</v>
      </c>
      <c r="I269" s="86">
        <v>1652</v>
      </c>
      <c r="J269" s="86">
        <v>1659</v>
      </c>
      <c r="K269" s="86">
        <v>1750</v>
      </c>
      <c r="L269" s="86">
        <v>1342</v>
      </c>
      <c r="M269" s="86">
        <v>1558</v>
      </c>
      <c r="N269" s="86">
        <v>1572</v>
      </c>
      <c r="O269" s="86">
        <v>1588</v>
      </c>
      <c r="P269" s="108">
        <v>1583</v>
      </c>
      <c r="Q269" s="75"/>
      <c r="R269" s="75"/>
      <c r="S269" s="101"/>
    </row>
    <row r="270" spans="1:19" ht="12.75" customHeight="1" x14ac:dyDescent="0.25">
      <c r="A270" s="70" t="s">
        <v>44</v>
      </c>
      <c r="B270" s="78">
        <v>2023</v>
      </c>
      <c r="C270" s="245">
        <f ca="1">SUM(E270:OFFSET(D270,0,1,1,$D$9))</f>
        <v>10192</v>
      </c>
      <c r="D270" s="246"/>
      <c r="E270" s="86">
        <v>1609</v>
      </c>
      <c r="F270" s="86">
        <v>1808</v>
      </c>
      <c r="G270" s="86">
        <v>1936</v>
      </c>
      <c r="H270" s="86">
        <v>1479</v>
      </c>
      <c r="I270" s="86">
        <v>1476</v>
      </c>
      <c r="J270" s="86">
        <v>1884</v>
      </c>
      <c r="K270" s="86"/>
      <c r="L270" s="86"/>
      <c r="M270" s="86"/>
      <c r="N270" s="86"/>
      <c r="O270" s="86"/>
      <c r="P270" s="108"/>
      <c r="Q270" s="75"/>
      <c r="R270" s="75"/>
      <c r="S270" s="101"/>
    </row>
    <row r="271" spans="1:19" s="12" customFormat="1" ht="6.75" customHeight="1" x14ac:dyDescent="0.25">
      <c r="A271" s="70"/>
      <c r="B271" s="78"/>
      <c r="C271" s="245">
        <f ca="1">SUM(E271:OFFSET(D271,0,1,1,$D$9))</f>
        <v>0</v>
      </c>
      <c r="D271" s="24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108"/>
      <c r="Q271" s="59"/>
      <c r="R271" s="60"/>
      <c r="S271" s="107"/>
    </row>
    <row r="272" spans="1:19" ht="12.75" hidden="1" customHeight="1" x14ac:dyDescent="0.25">
      <c r="A272" s="70" t="s">
        <v>59</v>
      </c>
      <c r="B272" s="71">
        <v>2007</v>
      </c>
      <c r="C272" s="245">
        <f ca="1">SUM(E272:OFFSET(D272,0,1,1,$D$9))</f>
        <v>9</v>
      </c>
      <c r="D272" s="246"/>
      <c r="E272" s="86">
        <v>2</v>
      </c>
      <c r="F272" s="86">
        <v>1</v>
      </c>
      <c r="G272" s="86">
        <v>0</v>
      </c>
      <c r="H272" s="86">
        <v>3</v>
      </c>
      <c r="I272" s="86">
        <v>3</v>
      </c>
      <c r="J272" s="86">
        <v>0</v>
      </c>
      <c r="K272" s="86">
        <v>0</v>
      </c>
      <c r="L272" s="86">
        <v>0</v>
      </c>
      <c r="M272" s="86">
        <v>0</v>
      </c>
      <c r="N272" s="86">
        <v>0</v>
      </c>
      <c r="O272" s="86">
        <v>0</v>
      </c>
      <c r="P272" s="108">
        <v>2</v>
      </c>
      <c r="Q272" s="75"/>
      <c r="R272" s="75"/>
      <c r="S272" s="101"/>
    </row>
    <row r="273" spans="1:19" ht="12.75" hidden="1" customHeight="1" x14ac:dyDescent="0.25">
      <c r="A273" s="70" t="s">
        <v>59</v>
      </c>
      <c r="B273" s="71">
        <v>2008</v>
      </c>
      <c r="C273" s="245">
        <f ca="1">SUM(E273:OFFSET(D273,0,1,1,$D$9))</f>
        <v>3</v>
      </c>
      <c r="D273" s="246"/>
      <c r="E273" s="86">
        <v>0</v>
      </c>
      <c r="F273" s="86">
        <v>1</v>
      </c>
      <c r="G273" s="86">
        <v>0</v>
      </c>
      <c r="H273" s="86">
        <v>0</v>
      </c>
      <c r="I273" s="86">
        <v>2</v>
      </c>
      <c r="J273" s="86">
        <v>0</v>
      </c>
      <c r="K273" s="86">
        <v>4</v>
      </c>
      <c r="L273" s="86">
        <v>2</v>
      </c>
      <c r="M273" s="86">
        <v>0</v>
      </c>
      <c r="N273" s="86">
        <v>2</v>
      </c>
      <c r="O273" s="86">
        <v>0</v>
      </c>
      <c r="P273" s="108">
        <v>0</v>
      </c>
      <c r="Q273" s="75"/>
      <c r="R273" s="75"/>
      <c r="S273" s="101"/>
    </row>
    <row r="274" spans="1:19" ht="12.75" hidden="1" customHeight="1" x14ac:dyDescent="0.25">
      <c r="A274" s="70" t="s">
        <v>59</v>
      </c>
      <c r="B274" s="78">
        <v>2009</v>
      </c>
      <c r="C274" s="245">
        <f ca="1">SUM(E274:OFFSET(D274,0,1,1,$D$9))</f>
        <v>5</v>
      </c>
      <c r="D274" s="246"/>
      <c r="E274" s="86">
        <v>1</v>
      </c>
      <c r="F274" s="86">
        <v>0</v>
      </c>
      <c r="G274" s="86">
        <v>0</v>
      </c>
      <c r="H274" s="86">
        <v>2</v>
      </c>
      <c r="I274" s="86">
        <v>0</v>
      </c>
      <c r="J274" s="86">
        <v>2</v>
      </c>
      <c r="K274" s="86">
        <v>0</v>
      </c>
      <c r="L274" s="86">
        <v>1</v>
      </c>
      <c r="M274" s="86">
        <v>0</v>
      </c>
      <c r="N274" s="86">
        <v>0</v>
      </c>
      <c r="O274" s="86">
        <v>0</v>
      </c>
      <c r="P274" s="108">
        <v>1</v>
      </c>
      <c r="Q274" s="75"/>
      <c r="R274" s="75"/>
      <c r="S274" s="101"/>
    </row>
    <row r="275" spans="1:19" ht="12.75" hidden="1" customHeight="1" x14ac:dyDescent="0.25">
      <c r="A275" s="70" t="s">
        <v>59</v>
      </c>
      <c r="B275" s="78">
        <v>2010</v>
      </c>
      <c r="C275" s="245">
        <f ca="1">SUM(E275:OFFSET(D275,0,1,1,$D$9))</f>
        <v>7</v>
      </c>
      <c r="D275" s="246"/>
      <c r="E275" s="86">
        <v>1</v>
      </c>
      <c r="F275" s="86">
        <v>1</v>
      </c>
      <c r="G275" s="86">
        <v>1</v>
      </c>
      <c r="H275" s="86">
        <v>3</v>
      </c>
      <c r="I275" s="86">
        <v>0</v>
      </c>
      <c r="J275" s="86">
        <v>1</v>
      </c>
      <c r="K275" s="86">
        <v>2</v>
      </c>
      <c r="L275" s="86">
        <v>2</v>
      </c>
      <c r="M275" s="86">
        <v>2</v>
      </c>
      <c r="N275" s="86">
        <v>0</v>
      </c>
      <c r="O275" s="86">
        <v>0</v>
      </c>
      <c r="P275" s="108">
        <v>3</v>
      </c>
      <c r="Q275" s="75"/>
      <c r="R275" s="75"/>
      <c r="S275" s="101"/>
    </row>
    <row r="276" spans="1:19" ht="12.75" hidden="1" customHeight="1" x14ac:dyDescent="0.25">
      <c r="A276" s="70" t="s">
        <v>59</v>
      </c>
      <c r="B276" s="78">
        <v>2013</v>
      </c>
      <c r="C276" s="245">
        <f ca="1">SUM(E276:OFFSET(D276,0,1,1,$D$9))</f>
        <v>0</v>
      </c>
      <c r="D276" s="24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108"/>
      <c r="Q276" s="75"/>
      <c r="R276" s="75"/>
      <c r="S276" s="101"/>
    </row>
    <row r="277" spans="1:19" ht="12.75" hidden="1" customHeight="1" x14ac:dyDescent="0.25">
      <c r="A277" s="70" t="s">
        <v>59</v>
      </c>
      <c r="B277" s="78">
        <v>2014</v>
      </c>
      <c r="C277" s="245">
        <f ca="1">SUM(E277:OFFSET(D277,0,1,1,$D$9))</f>
        <v>0</v>
      </c>
      <c r="D277" s="24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108"/>
      <c r="Q277" s="75"/>
      <c r="R277" s="75"/>
      <c r="S277" s="101"/>
    </row>
    <row r="278" spans="1:19" ht="12.75" hidden="1" customHeight="1" x14ac:dyDescent="0.25">
      <c r="A278" s="70" t="s">
        <v>59</v>
      </c>
      <c r="B278" s="78">
        <v>2018</v>
      </c>
      <c r="C278" s="245">
        <f ca="1">SUM(E278:OFFSET(D278,0,1,1,$D$9))</f>
        <v>0</v>
      </c>
      <c r="D278" s="24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108"/>
      <c r="Q278" s="75"/>
      <c r="R278" s="75"/>
      <c r="S278" s="101"/>
    </row>
    <row r="279" spans="1:19" ht="12.75" hidden="1" customHeight="1" x14ac:dyDescent="0.25">
      <c r="A279" s="70" t="s">
        <v>59</v>
      </c>
      <c r="B279" s="78">
        <v>2019</v>
      </c>
      <c r="C279" s="245">
        <f ca="1">SUM(E279:OFFSET(D279,0,1,1,$D$9))</f>
        <v>0</v>
      </c>
      <c r="D279" s="24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108"/>
      <c r="Q279" s="75"/>
      <c r="R279" s="75"/>
      <c r="S279" s="101"/>
    </row>
    <row r="280" spans="1:19" ht="12.75" hidden="1" customHeight="1" x14ac:dyDescent="0.25">
      <c r="A280" s="70" t="s">
        <v>59</v>
      </c>
      <c r="B280" s="78">
        <v>2020</v>
      </c>
      <c r="C280" s="245">
        <f ca="1">SUM(E280:OFFSET(D280,0,1,1,$D$9))</f>
        <v>0</v>
      </c>
      <c r="D280" s="24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108"/>
      <c r="Q280" s="75"/>
      <c r="R280" s="75"/>
      <c r="S280" s="101"/>
    </row>
    <row r="281" spans="1:19" ht="12.75" hidden="1" customHeight="1" x14ac:dyDescent="0.25">
      <c r="A281" s="70" t="s">
        <v>59</v>
      </c>
      <c r="B281" s="78">
        <v>2021</v>
      </c>
      <c r="C281" s="245">
        <f ca="1">SUM(E281:OFFSET(D281,0,1,1,$D$9))</f>
        <v>0</v>
      </c>
      <c r="D281" s="24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108"/>
      <c r="Q281" s="75"/>
      <c r="R281" s="75"/>
      <c r="S281" s="101"/>
    </row>
    <row r="282" spans="1:19" ht="12.75" customHeight="1" x14ac:dyDescent="0.25">
      <c r="A282" s="70" t="s">
        <v>59</v>
      </c>
      <c r="B282" s="78">
        <v>2022</v>
      </c>
      <c r="C282" s="245">
        <f ca="1">SUM(E282:OFFSET(D282,0,1,1,$D$9))</f>
        <v>0</v>
      </c>
      <c r="D282" s="24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108"/>
      <c r="Q282" s="75"/>
      <c r="R282" s="75"/>
      <c r="S282" s="101"/>
    </row>
    <row r="283" spans="1:19" ht="12.75" customHeight="1" x14ac:dyDescent="0.25">
      <c r="A283" s="70" t="s">
        <v>59</v>
      </c>
      <c r="B283" s="78">
        <v>2023</v>
      </c>
      <c r="C283" s="245">
        <f ca="1">SUM(E283:OFFSET(D283,0,1,1,$D$9))</f>
        <v>0</v>
      </c>
      <c r="D283" s="24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108"/>
      <c r="Q283" s="75"/>
      <c r="R283" s="75"/>
      <c r="S283" s="101"/>
    </row>
    <row r="284" spans="1:19" s="12" customFormat="1" ht="6.75" customHeight="1" x14ac:dyDescent="0.25">
      <c r="A284" s="70"/>
      <c r="B284" s="78"/>
      <c r="C284" s="245">
        <f ca="1">SUM(E284:OFFSET(D284,0,1,1,$D$9))</f>
        <v>0</v>
      </c>
      <c r="D284" s="24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108"/>
      <c r="Q284" s="59"/>
      <c r="R284" s="60"/>
      <c r="S284" s="107"/>
    </row>
    <row r="285" spans="1:19" ht="12.75" hidden="1" customHeight="1" x14ac:dyDescent="0.25">
      <c r="A285" s="70" t="s">
        <v>9</v>
      </c>
      <c r="B285" s="71">
        <v>2007</v>
      </c>
      <c r="C285" s="245">
        <f ca="1">SUM(E285:OFFSET(D285,0,1,1,$D$9))</f>
        <v>22</v>
      </c>
      <c r="D285" s="246"/>
      <c r="E285" s="86">
        <v>7</v>
      </c>
      <c r="F285" s="86">
        <v>1</v>
      </c>
      <c r="G285" s="86">
        <v>5</v>
      </c>
      <c r="H285" s="86">
        <v>4</v>
      </c>
      <c r="I285" s="86">
        <v>5</v>
      </c>
      <c r="J285" s="86">
        <v>0</v>
      </c>
      <c r="K285" s="86">
        <v>1</v>
      </c>
      <c r="L285" s="86">
        <v>2</v>
      </c>
      <c r="M285" s="86">
        <v>4</v>
      </c>
      <c r="N285" s="86">
        <v>2</v>
      </c>
      <c r="O285" s="86">
        <v>8</v>
      </c>
      <c r="P285" s="108">
        <v>2</v>
      </c>
      <c r="Q285" s="75"/>
      <c r="R285" s="75"/>
      <c r="S285" s="101"/>
    </row>
    <row r="286" spans="1:19" ht="12.75" hidden="1" customHeight="1" x14ac:dyDescent="0.25">
      <c r="A286" s="70" t="s">
        <v>9</v>
      </c>
      <c r="B286" s="71">
        <v>2008</v>
      </c>
      <c r="C286" s="245">
        <f ca="1">SUM(E286:OFFSET(D286,0,1,1,$D$9))</f>
        <v>15</v>
      </c>
      <c r="D286" s="246"/>
      <c r="E286" s="86">
        <v>4</v>
      </c>
      <c r="F286" s="86">
        <v>3</v>
      </c>
      <c r="G286" s="86">
        <v>2</v>
      </c>
      <c r="H286" s="86">
        <v>1</v>
      </c>
      <c r="I286" s="86">
        <v>2</v>
      </c>
      <c r="J286" s="86">
        <v>3</v>
      </c>
      <c r="K286" s="86">
        <v>4</v>
      </c>
      <c r="L286" s="86">
        <v>3</v>
      </c>
      <c r="M286" s="86">
        <v>5</v>
      </c>
      <c r="N286" s="86">
        <v>2</v>
      </c>
      <c r="O286" s="86">
        <v>3</v>
      </c>
      <c r="P286" s="108">
        <v>1</v>
      </c>
      <c r="Q286" s="75"/>
      <c r="R286" s="75"/>
      <c r="S286" s="101"/>
    </row>
    <row r="287" spans="1:19" ht="12.75" hidden="1" customHeight="1" x14ac:dyDescent="0.25">
      <c r="A287" s="70" t="s">
        <v>9</v>
      </c>
      <c r="B287" s="78">
        <v>2009</v>
      </c>
      <c r="C287" s="245">
        <f ca="1">SUM(E287:OFFSET(D287,0,1,1,$D$9))</f>
        <v>28</v>
      </c>
      <c r="D287" s="246"/>
      <c r="E287" s="86">
        <v>5</v>
      </c>
      <c r="F287" s="86">
        <v>3</v>
      </c>
      <c r="G287" s="86">
        <v>2</v>
      </c>
      <c r="H287" s="86">
        <v>7</v>
      </c>
      <c r="I287" s="86">
        <v>1</v>
      </c>
      <c r="J287" s="86">
        <v>10</v>
      </c>
      <c r="K287" s="86">
        <v>9</v>
      </c>
      <c r="L287" s="86">
        <v>1</v>
      </c>
      <c r="M287" s="86">
        <v>5</v>
      </c>
      <c r="N287" s="86">
        <v>3</v>
      </c>
      <c r="O287" s="86">
        <v>3</v>
      </c>
      <c r="P287" s="108">
        <v>13</v>
      </c>
      <c r="Q287" s="75"/>
      <c r="R287" s="75"/>
      <c r="S287" s="101"/>
    </row>
    <row r="288" spans="1:19" ht="12.75" hidden="1" customHeight="1" x14ac:dyDescent="0.25">
      <c r="A288" s="70" t="s">
        <v>9</v>
      </c>
      <c r="B288" s="78">
        <v>2010</v>
      </c>
      <c r="C288" s="245">
        <f ca="1">SUM(E288:OFFSET(D288,0,1,1,$D$9))</f>
        <v>56</v>
      </c>
      <c r="D288" s="246"/>
      <c r="E288" s="86">
        <v>4</v>
      </c>
      <c r="F288" s="86">
        <v>14</v>
      </c>
      <c r="G288" s="86">
        <v>15</v>
      </c>
      <c r="H288" s="86">
        <v>10</v>
      </c>
      <c r="I288" s="86">
        <v>8</v>
      </c>
      <c r="J288" s="86">
        <v>5</v>
      </c>
      <c r="K288" s="86">
        <v>8</v>
      </c>
      <c r="L288" s="86">
        <v>9</v>
      </c>
      <c r="M288" s="86">
        <v>19</v>
      </c>
      <c r="N288" s="86">
        <v>6</v>
      </c>
      <c r="O288" s="86">
        <v>21</v>
      </c>
      <c r="P288" s="108">
        <v>19</v>
      </c>
      <c r="Q288" s="75"/>
      <c r="R288" s="75"/>
      <c r="S288" s="101"/>
    </row>
    <row r="289" spans="1:19" ht="12.75" hidden="1" customHeight="1" x14ac:dyDescent="0.25">
      <c r="A289" s="70" t="s">
        <v>9</v>
      </c>
      <c r="B289" s="78">
        <v>2013</v>
      </c>
      <c r="C289" s="245">
        <f ca="1">SUM(E289:OFFSET(D289,0,1,1,$D$9))</f>
        <v>31</v>
      </c>
      <c r="D289" s="246"/>
      <c r="E289" s="86">
        <v>5</v>
      </c>
      <c r="F289" s="86">
        <v>3</v>
      </c>
      <c r="G289" s="86">
        <v>4</v>
      </c>
      <c r="H289" s="86">
        <v>7</v>
      </c>
      <c r="I289" s="86">
        <v>6</v>
      </c>
      <c r="J289" s="86">
        <v>6</v>
      </c>
      <c r="K289" s="86">
        <v>8</v>
      </c>
      <c r="L289" s="86">
        <v>12</v>
      </c>
      <c r="M289" s="86">
        <v>11</v>
      </c>
      <c r="N289" s="86">
        <v>7</v>
      </c>
      <c r="O289" s="86">
        <v>2</v>
      </c>
      <c r="P289" s="108">
        <v>3</v>
      </c>
      <c r="Q289" s="75"/>
      <c r="R289" s="75"/>
      <c r="S289" s="101"/>
    </row>
    <row r="290" spans="1:19" ht="12.75" hidden="1" customHeight="1" x14ac:dyDescent="0.25">
      <c r="A290" s="70" t="s">
        <v>9</v>
      </c>
      <c r="B290" s="78">
        <v>2014</v>
      </c>
      <c r="C290" s="245">
        <f ca="1">SUM(E290:OFFSET(D290,0,1,1,$D$9))</f>
        <v>53</v>
      </c>
      <c r="D290" s="246"/>
      <c r="E290" s="86">
        <v>15</v>
      </c>
      <c r="F290" s="86">
        <v>7</v>
      </c>
      <c r="G290" s="86">
        <v>11</v>
      </c>
      <c r="H290" s="86">
        <v>4</v>
      </c>
      <c r="I290" s="86">
        <v>9</v>
      </c>
      <c r="J290" s="86">
        <v>7</v>
      </c>
      <c r="K290" s="86">
        <v>8</v>
      </c>
      <c r="L290" s="86">
        <v>6</v>
      </c>
      <c r="M290" s="86">
        <v>8</v>
      </c>
      <c r="N290" s="86">
        <v>2</v>
      </c>
      <c r="O290" s="86">
        <v>11</v>
      </c>
      <c r="P290" s="108">
        <v>3</v>
      </c>
      <c r="Q290" s="75"/>
      <c r="R290" s="75"/>
      <c r="S290" s="101"/>
    </row>
    <row r="291" spans="1:19" ht="12.75" hidden="1" customHeight="1" x14ac:dyDescent="0.25">
      <c r="A291" s="70" t="s">
        <v>9</v>
      </c>
      <c r="B291" s="78">
        <v>2018</v>
      </c>
      <c r="C291" s="245">
        <f ca="1">SUM(E291:OFFSET(D291,0,1,1,$D$9))</f>
        <v>35</v>
      </c>
      <c r="D291" s="246"/>
      <c r="E291" s="86">
        <v>7</v>
      </c>
      <c r="F291" s="86">
        <v>2</v>
      </c>
      <c r="G291" s="86">
        <v>3</v>
      </c>
      <c r="H291" s="86">
        <v>10</v>
      </c>
      <c r="I291" s="86">
        <v>3</v>
      </c>
      <c r="J291" s="86">
        <v>10</v>
      </c>
      <c r="K291" s="86">
        <v>11</v>
      </c>
      <c r="L291" s="86">
        <v>15</v>
      </c>
      <c r="M291" s="86">
        <v>13</v>
      </c>
      <c r="N291" s="86">
        <v>13</v>
      </c>
      <c r="O291" s="86">
        <v>3</v>
      </c>
      <c r="P291" s="112">
        <v>15</v>
      </c>
      <c r="Q291" s="75"/>
      <c r="R291" s="75"/>
      <c r="S291" s="101"/>
    </row>
    <row r="292" spans="1:19" ht="12.75" hidden="1" customHeight="1" x14ac:dyDescent="0.25">
      <c r="A292" s="70" t="s">
        <v>9</v>
      </c>
      <c r="B292" s="78">
        <v>2019</v>
      </c>
      <c r="C292" s="245">
        <f ca="1">SUM(E292:OFFSET(D292,0,1,1,$D$9))</f>
        <v>53</v>
      </c>
      <c r="D292" s="246"/>
      <c r="E292" s="86">
        <v>7</v>
      </c>
      <c r="F292" s="86">
        <v>5</v>
      </c>
      <c r="G292" s="86">
        <v>6</v>
      </c>
      <c r="H292" s="86">
        <v>6</v>
      </c>
      <c r="I292" s="86">
        <v>6</v>
      </c>
      <c r="J292" s="86">
        <v>23</v>
      </c>
      <c r="K292" s="86">
        <v>11</v>
      </c>
      <c r="L292" s="86">
        <v>3</v>
      </c>
      <c r="M292" s="86">
        <v>7</v>
      </c>
      <c r="N292" s="86">
        <v>23</v>
      </c>
      <c r="O292" s="86">
        <v>3</v>
      </c>
      <c r="P292" s="108">
        <v>13</v>
      </c>
      <c r="Q292" s="75"/>
      <c r="R292" s="75"/>
      <c r="S292" s="101"/>
    </row>
    <row r="293" spans="1:19" ht="12.75" hidden="1" customHeight="1" x14ac:dyDescent="0.25">
      <c r="A293" s="70" t="s">
        <v>9</v>
      </c>
      <c r="B293" s="78">
        <v>2020</v>
      </c>
      <c r="C293" s="245">
        <f ca="1">SUM(E293:OFFSET(D293,0,1,1,$D$9))</f>
        <v>73</v>
      </c>
      <c r="D293" s="246"/>
      <c r="E293" s="86">
        <v>16</v>
      </c>
      <c r="F293" s="86">
        <v>14</v>
      </c>
      <c r="G293" s="86">
        <v>9</v>
      </c>
      <c r="H293" s="86">
        <v>14</v>
      </c>
      <c r="I293" s="86">
        <v>12</v>
      </c>
      <c r="J293" s="86">
        <v>8</v>
      </c>
      <c r="K293" s="86">
        <v>10</v>
      </c>
      <c r="L293" s="86">
        <v>11</v>
      </c>
      <c r="M293" s="86">
        <v>17</v>
      </c>
      <c r="N293" s="86">
        <v>21</v>
      </c>
      <c r="O293" s="86">
        <v>7</v>
      </c>
      <c r="P293" s="108">
        <v>6</v>
      </c>
      <c r="Q293" s="75"/>
      <c r="R293" s="75"/>
      <c r="S293" s="101"/>
    </row>
    <row r="294" spans="1:19" ht="12.75" hidden="1" customHeight="1" x14ac:dyDescent="0.25">
      <c r="A294" s="70" t="s">
        <v>9</v>
      </c>
      <c r="B294" s="78">
        <v>2021</v>
      </c>
      <c r="C294" s="245">
        <f ca="1">SUM(E294:OFFSET(D294,0,1,1,$D$9))</f>
        <v>92</v>
      </c>
      <c r="D294" s="246"/>
      <c r="E294" s="86">
        <v>14</v>
      </c>
      <c r="F294" s="86">
        <v>24</v>
      </c>
      <c r="G294" s="86">
        <v>21</v>
      </c>
      <c r="H294" s="86">
        <v>15</v>
      </c>
      <c r="I294" s="86">
        <v>9</v>
      </c>
      <c r="J294" s="86">
        <v>9</v>
      </c>
      <c r="K294" s="86">
        <v>8</v>
      </c>
      <c r="L294" s="86">
        <v>8</v>
      </c>
      <c r="M294" s="86">
        <v>9</v>
      </c>
      <c r="N294" s="86">
        <v>9</v>
      </c>
      <c r="O294" s="86">
        <v>54</v>
      </c>
      <c r="P294" s="108">
        <v>20</v>
      </c>
      <c r="Q294" s="75"/>
      <c r="R294" s="75"/>
      <c r="S294" s="101"/>
    </row>
    <row r="295" spans="1:19" ht="12.75" customHeight="1" x14ac:dyDescent="0.25">
      <c r="A295" s="70" t="s">
        <v>9</v>
      </c>
      <c r="B295" s="78">
        <v>2022</v>
      </c>
      <c r="C295" s="245">
        <f ca="1">SUM(E295:OFFSET(D295,0,1,1,$D$9))</f>
        <v>133</v>
      </c>
      <c r="D295" s="246"/>
      <c r="E295" s="86">
        <v>3</v>
      </c>
      <c r="F295" s="86">
        <v>16</v>
      </c>
      <c r="G295" s="86">
        <v>6</v>
      </c>
      <c r="H295" s="86">
        <v>13</v>
      </c>
      <c r="I295" s="86">
        <v>8</v>
      </c>
      <c r="J295" s="86">
        <v>87</v>
      </c>
      <c r="K295" s="86">
        <v>288</v>
      </c>
      <c r="L295" s="86">
        <v>5</v>
      </c>
      <c r="M295" s="86">
        <v>24</v>
      </c>
      <c r="N295" s="86">
        <v>12</v>
      </c>
      <c r="O295" s="86">
        <v>16</v>
      </c>
      <c r="P295" s="108">
        <v>19</v>
      </c>
      <c r="Q295" s="75"/>
      <c r="R295" s="75"/>
      <c r="S295" s="101"/>
    </row>
    <row r="296" spans="1:19" ht="12.75" customHeight="1" x14ac:dyDescent="0.25">
      <c r="A296" s="70" t="s">
        <v>9</v>
      </c>
      <c r="B296" s="78">
        <v>2023</v>
      </c>
      <c r="C296" s="245">
        <f ca="1">SUM(E296:OFFSET(D296,0,1,1,$D$9))</f>
        <v>56</v>
      </c>
      <c r="D296" s="246"/>
      <c r="E296" s="86">
        <v>14</v>
      </c>
      <c r="F296" s="86">
        <v>5</v>
      </c>
      <c r="G296" s="86">
        <v>19</v>
      </c>
      <c r="H296" s="86">
        <v>3</v>
      </c>
      <c r="I296" s="86">
        <v>5</v>
      </c>
      <c r="J296" s="86">
        <v>10</v>
      </c>
      <c r="K296" s="86"/>
      <c r="L296" s="86"/>
      <c r="M296" s="86"/>
      <c r="N296" s="86"/>
      <c r="O296" s="86"/>
      <c r="P296" s="108"/>
      <c r="Q296" s="75"/>
      <c r="R296" s="75"/>
      <c r="S296" s="101"/>
    </row>
    <row r="297" spans="1:19" s="12" customFormat="1" ht="6.75" customHeight="1" x14ac:dyDescent="0.25">
      <c r="A297" s="70"/>
      <c r="B297" s="78"/>
      <c r="C297" s="245">
        <f ca="1">SUM(E297:OFFSET(D297,0,1,1,$D$9))</f>
        <v>0</v>
      </c>
      <c r="D297" s="24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108"/>
      <c r="Q297" s="59"/>
      <c r="R297" s="60"/>
      <c r="S297" s="107"/>
    </row>
    <row r="298" spans="1:19" ht="12.75" hidden="1" customHeight="1" x14ac:dyDescent="0.25">
      <c r="A298" s="70" t="s">
        <v>1</v>
      </c>
      <c r="B298" s="71">
        <v>2007</v>
      </c>
      <c r="C298" s="245">
        <f ca="1">SUM(E298:OFFSET(D298,0,1,1,$D$9))</f>
        <v>1051</v>
      </c>
      <c r="D298" s="246"/>
      <c r="E298" s="86">
        <v>194</v>
      </c>
      <c r="F298" s="86">
        <v>158</v>
      </c>
      <c r="G298" s="86">
        <v>198</v>
      </c>
      <c r="H298" s="86">
        <v>149</v>
      </c>
      <c r="I298" s="86">
        <v>183</v>
      </c>
      <c r="J298" s="86">
        <v>169</v>
      </c>
      <c r="K298" s="86">
        <v>121</v>
      </c>
      <c r="L298" s="86">
        <v>146</v>
      </c>
      <c r="M298" s="86">
        <v>148</v>
      </c>
      <c r="N298" s="86">
        <v>184</v>
      </c>
      <c r="O298" s="86">
        <v>159</v>
      </c>
      <c r="P298" s="108">
        <v>120</v>
      </c>
      <c r="Q298" s="75"/>
      <c r="R298" s="75"/>
      <c r="S298" s="101"/>
    </row>
    <row r="299" spans="1:19" ht="12.75" hidden="1" customHeight="1" x14ac:dyDescent="0.25">
      <c r="A299" s="70" t="s">
        <v>1</v>
      </c>
      <c r="B299" s="71">
        <v>2008</v>
      </c>
      <c r="C299" s="245">
        <f ca="1">SUM(E299:OFFSET(D299,0,1,1,$D$9))</f>
        <v>1053</v>
      </c>
      <c r="D299" s="246"/>
      <c r="E299" s="86">
        <v>194</v>
      </c>
      <c r="F299" s="86">
        <v>200</v>
      </c>
      <c r="G299" s="86">
        <v>181</v>
      </c>
      <c r="H299" s="86">
        <v>159</v>
      </c>
      <c r="I299" s="86">
        <v>159</v>
      </c>
      <c r="J299" s="86">
        <v>160</v>
      </c>
      <c r="K299" s="86">
        <v>194</v>
      </c>
      <c r="L299" s="86">
        <v>115</v>
      </c>
      <c r="M299" s="86">
        <v>172</v>
      </c>
      <c r="N299" s="86">
        <v>192</v>
      </c>
      <c r="O299" s="86">
        <v>149</v>
      </c>
      <c r="P299" s="108">
        <v>188</v>
      </c>
      <c r="Q299" s="75"/>
      <c r="R299" s="75"/>
      <c r="S299" s="101"/>
    </row>
    <row r="300" spans="1:19" ht="12.75" hidden="1" customHeight="1" x14ac:dyDescent="0.25">
      <c r="A300" s="70" t="s">
        <v>1</v>
      </c>
      <c r="B300" s="78">
        <v>2009</v>
      </c>
      <c r="C300" s="245">
        <f ca="1">SUM(E300:OFFSET(D300,0,1,1,$D$9))</f>
        <v>1115</v>
      </c>
      <c r="D300" s="246"/>
      <c r="E300" s="86">
        <v>184</v>
      </c>
      <c r="F300" s="86">
        <v>167</v>
      </c>
      <c r="G300" s="86">
        <v>203</v>
      </c>
      <c r="H300" s="86">
        <v>197</v>
      </c>
      <c r="I300" s="86">
        <v>165</v>
      </c>
      <c r="J300" s="86">
        <v>199</v>
      </c>
      <c r="K300" s="86">
        <v>186</v>
      </c>
      <c r="L300" s="86">
        <v>135</v>
      </c>
      <c r="M300" s="86">
        <v>203</v>
      </c>
      <c r="N300" s="86">
        <v>172</v>
      </c>
      <c r="O300" s="86">
        <v>191</v>
      </c>
      <c r="P300" s="108">
        <v>132</v>
      </c>
      <c r="Q300" s="75"/>
      <c r="R300" s="75"/>
      <c r="S300" s="101"/>
    </row>
    <row r="301" spans="1:19" ht="12.75" hidden="1" customHeight="1" x14ac:dyDescent="0.25">
      <c r="A301" s="70" t="s">
        <v>1</v>
      </c>
      <c r="B301" s="78">
        <v>2010</v>
      </c>
      <c r="C301" s="245">
        <f ca="1">SUM(E301:OFFSET(D301,0,1,1,$D$9))</f>
        <v>1099</v>
      </c>
      <c r="D301" s="246"/>
      <c r="E301" s="86">
        <v>169</v>
      </c>
      <c r="F301" s="86">
        <v>176</v>
      </c>
      <c r="G301" s="86">
        <v>220</v>
      </c>
      <c r="H301" s="86">
        <v>177</v>
      </c>
      <c r="I301" s="86">
        <v>157</v>
      </c>
      <c r="J301" s="86">
        <v>200</v>
      </c>
      <c r="K301" s="86">
        <v>191</v>
      </c>
      <c r="L301" s="86">
        <v>156</v>
      </c>
      <c r="M301" s="86">
        <v>210</v>
      </c>
      <c r="N301" s="86">
        <v>221</v>
      </c>
      <c r="O301" s="86">
        <v>222</v>
      </c>
      <c r="P301" s="108">
        <v>238</v>
      </c>
      <c r="Q301" s="75"/>
      <c r="R301" s="75"/>
      <c r="S301" s="101"/>
    </row>
    <row r="302" spans="1:19" ht="12.75" hidden="1" customHeight="1" x14ac:dyDescent="0.25">
      <c r="A302" s="70" t="s">
        <v>1</v>
      </c>
      <c r="B302" s="78">
        <v>2013</v>
      </c>
      <c r="C302" s="245">
        <f ca="1">SUM(E302:OFFSET(D302,0,1,1,$D$9))</f>
        <v>1182</v>
      </c>
      <c r="D302" s="246"/>
      <c r="E302" s="86">
        <v>178</v>
      </c>
      <c r="F302" s="86">
        <v>205</v>
      </c>
      <c r="G302" s="86">
        <v>198</v>
      </c>
      <c r="H302" s="86">
        <v>193</v>
      </c>
      <c r="I302" s="86">
        <v>167</v>
      </c>
      <c r="J302" s="86">
        <v>241</v>
      </c>
      <c r="K302" s="86">
        <v>184</v>
      </c>
      <c r="L302" s="86">
        <v>145</v>
      </c>
      <c r="M302" s="86">
        <v>190</v>
      </c>
      <c r="N302" s="86">
        <v>227</v>
      </c>
      <c r="O302" s="86">
        <v>196</v>
      </c>
      <c r="P302" s="108">
        <v>188</v>
      </c>
      <c r="Q302" s="75"/>
      <c r="R302" s="75"/>
      <c r="S302" s="101"/>
    </row>
    <row r="303" spans="1:19" ht="12.75" hidden="1" customHeight="1" x14ac:dyDescent="0.25">
      <c r="A303" s="70" t="s">
        <v>1</v>
      </c>
      <c r="B303" s="78">
        <v>2014</v>
      </c>
      <c r="C303" s="245">
        <f ca="1">SUM(E303:OFFSET(D303,0,1,1,$D$9))</f>
        <v>1328</v>
      </c>
      <c r="D303" s="246"/>
      <c r="E303" s="86">
        <v>254</v>
      </c>
      <c r="F303" s="86">
        <v>214</v>
      </c>
      <c r="G303" s="86">
        <v>215</v>
      </c>
      <c r="H303" s="86">
        <v>221</v>
      </c>
      <c r="I303" s="86">
        <v>215</v>
      </c>
      <c r="J303" s="86">
        <v>209</v>
      </c>
      <c r="K303" s="86">
        <v>220</v>
      </c>
      <c r="L303" s="86">
        <v>192</v>
      </c>
      <c r="M303" s="86">
        <v>233</v>
      </c>
      <c r="N303" s="86">
        <v>232</v>
      </c>
      <c r="O303" s="86">
        <v>200</v>
      </c>
      <c r="P303" s="108">
        <v>190</v>
      </c>
      <c r="Q303" s="75"/>
      <c r="R303" s="75"/>
      <c r="S303" s="101"/>
    </row>
    <row r="304" spans="1:19" ht="12.75" hidden="1" customHeight="1" x14ac:dyDescent="0.25">
      <c r="A304" s="70" t="s">
        <v>1</v>
      </c>
      <c r="B304" s="78">
        <v>2018</v>
      </c>
      <c r="C304" s="245">
        <f ca="1">SUM(E304:OFFSET(D304,0,1,1,$D$9))</f>
        <v>1637</v>
      </c>
      <c r="D304" s="246"/>
      <c r="E304" s="86">
        <v>343</v>
      </c>
      <c r="F304" s="86">
        <v>255</v>
      </c>
      <c r="G304" s="86">
        <v>288</v>
      </c>
      <c r="H304" s="86">
        <v>253</v>
      </c>
      <c r="I304" s="86">
        <v>223</v>
      </c>
      <c r="J304" s="86">
        <v>275</v>
      </c>
      <c r="K304" s="86">
        <v>261</v>
      </c>
      <c r="L304" s="86">
        <v>213</v>
      </c>
      <c r="M304" s="86">
        <v>238</v>
      </c>
      <c r="N304" s="86">
        <v>268</v>
      </c>
      <c r="O304" s="86">
        <v>243</v>
      </c>
      <c r="P304" s="108">
        <v>203</v>
      </c>
      <c r="Q304" s="75"/>
      <c r="R304" s="75"/>
      <c r="S304" s="101"/>
    </row>
    <row r="305" spans="1:19" ht="12.75" hidden="1" customHeight="1" x14ac:dyDescent="0.25">
      <c r="A305" s="70" t="s">
        <v>1</v>
      </c>
      <c r="B305" s="78">
        <v>2019</v>
      </c>
      <c r="C305" s="245">
        <f ca="1">SUM(E305:OFFSET(D305,0,1,1,$D$9))</f>
        <v>1583</v>
      </c>
      <c r="D305" s="246"/>
      <c r="E305" s="86">
        <v>265</v>
      </c>
      <c r="F305" s="86">
        <v>282</v>
      </c>
      <c r="G305" s="86">
        <v>281</v>
      </c>
      <c r="H305" s="86">
        <v>243</v>
      </c>
      <c r="I305" s="86">
        <v>267</v>
      </c>
      <c r="J305" s="86">
        <v>245</v>
      </c>
      <c r="K305" s="86">
        <v>293</v>
      </c>
      <c r="L305" s="86">
        <v>219</v>
      </c>
      <c r="M305" s="86">
        <v>248</v>
      </c>
      <c r="N305" s="86">
        <v>304</v>
      </c>
      <c r="O305" s="86">
        <v>248</v>
      </c>
      <c r="P305" s="108">
        <v>220</v>
      </c>
      <c r="Q305" s="75"/>
      <c r="R305" s="75"/>
      <c r="S305" s="101"/>
    </row>
    <row r="306" spans="1:19" ht="12.75" hidden="1" customHeight="1" x14ac:dyDescent="0.25">
      <c r="A306" s="70" t="s">
        <v>1</v>
      </c>
      <c r="B306" s="78">
        <v>2020</v>
      </c>
      <c r="C306" s="245">
        <f ca="1">SUM(E306:OFFSET(D306,0,1,1,$D$9))</f>
        <v>1490</v>
      </c>
      <c r="D306" s="246"/>
      <c r="E306" s="86">
        <v>309</v>
      </c>
      <c r="F306" s="86">
        <v>267</v>
      </c>
      <c r="G306" s="86">
        <v>182</v>
      </c>
      <c r="H306" s="86">
        <v>143</v>
      </c>
      <c r="I306" s="86">
        <v>254</v>
      </c>
      <c r="J306" s="86">
        <v>335</v>
      </c>
      <c r="K306" s="86">
        <v>328</v>
      </c>
      <c r="L306" s="86">
        <v>263</v>
      </c>
      <c r="M306" s="86">
        <v>344</v>
      </c>
      <c r="N306" s="86">
        <v>290</v>
      </c>
      <c r="O306" s="86">
        <v>308</v>
      </c>
      <c r="P306" s="108">
        <v>337</v>
      </c>
      <c r="Q306" s="75"/>
      <c r="R306" s="75"/>
      <c r="S306" s="101"/>
    </row>
    <row r="307" spans="1:19" ht="12.75" hidden="1" customHeight="1" x14ac:dyDescent="0.25">
      <c r="A307" s="70" t="s">
        <v>1</v>
      </c>
      <c r="B307" s="78">
        <v>2021</v>
      </c>
      <c r="C307" s="245">
        <f ca="1">SUM(E307:OFFSET(D307,0,1,1,$D$9))</f>
        <v>1814</v>
      </c>
      <c r="D307" s="246"/>
      <c r="E307" s="86">
        <v>326</v>
      </c>
      <c r="F307" s="86">
        <v>271</v>
      </c>
      <c r="G307" s="86">
        <v>336</v>
      </c>
      <c r="H307" s="86">
        <v>293</v>
      </c>
      <c r="I307" s="86">
        <v>286</v>
      </c>
      <c r="J307" s="86">
        <v>302</v>
      </c>
      <c r="K307" s="86">
        <v>331</v>
      </c>
      <c r="L307" s="86">
        <v>254</v>
      </c>
      <c r="M307" s="86">
        <v>259</v>
      </c>
      <c r="N307" s="86">
        <v>314</v>
      </c>
      <c r="O307" s="86">
        <v>303</v>
      </c>
      <c r="P307" s="108">
        <v>261</v>
      </c>
      <c r="Q307" s="75"/>
      <c r="R307" s="75"/>
      <c r="S307" s="101"/>
    </row>
    <row r="308" spans="1:19" ht="12.75" customHeight="1" x14ac:dyDescent="0.25">
      <c r="A308" s="70" t="s">
        <v>1</v>
      </c>
      <c r="B308" s="78">
        <v>2022</v>
      </c>
      <c r="C308" s="245">
        <f ca="1">SUM(E308:OFFSET(D308,0,1,1,$D$9))</f>
        <v>1702</v>
      </c>
      <c r="D308" s="246"/>
      <c r="E308" s="86">
        <v>281</v>
      </c>
      <c r="F308" s="86">
        <v>280</v>
      </c>
      <c r="G308" s="86">
        <v>319</v>
      </c>
      <c r="H308" s="86">
        <v>253</v>
      </c>
      <c r="I308" s="86">
        <v>252</v>
      </c>
      <c r="J308" s="86">
        <v>317</v>
      </c>
      <c r="K308" s="86">
        <v>336</v>
      </c>
      <c r="L308" s="86">
        <v>227</v>
      </c>
      <c r="M308" s="86">
        <v>296</v>
      </c>
      <c r="N308" s="86">
        <v>257</v>
      </c>
      <c r="O308" s="86">
        <v>300</v>
      </c>
      <c r="P308" s="108">
        <v>301</v>
      </c>
      <c r="Q308" s="75"/>
      <c r="R308" s="75"/>
      <c r="S308" s="101"/>
    </row>
    <row r="309" spans="1:19" ht="12.75" customHeight="1" x14ac:dyDescent="0.25">
      <c r="A309" s="70" t="s">
        <v>1</v>
      </c>
      <c r="B309" s="78">
        <v>2023</v>
      </c>
      <c r="C309" s="245">
        <f ca="1">SUM(E309:OFFSET(D309,0,1,1,$D$9))</f>
        <v>1778</v>
      </c>
      <c r="D309" s="246"/>
      <c r="E309" s="86">
        <v>269</v>
      </c>
      <c r="F309" s="86">
        <v>287</v>
      </c>
      <c r="G309" s="86">
        <v>354</v>
      </c>
      <c r="H309" s="86">
        <v>278</v>
      </c>
      <c r="I309" s="86">
        <v>256</v>
      </c>
      <c r="J309" s="86">
        <v>334</v>
      </c>
      <c r="K309" s="86"/>
      <c r="L309" s="86"/>
      <c r="M309" s="86"/>
      <c r="N309" s="86"/>
      <c r="O309" s="86"/>
      <c r="P309" s="108"/>
      <c r="Q309" s="75"/>
      <c r="R309" s="75"/>
      <c r="S309" s="101"/>
    </row>
    <row r="310" spans="1:19" s="12" customFormat="1" ht="6.75" customHeight="1" x14ac:dyDescent="0.25">
      <c r="A310" s="70"/>
      <c r="B310" s="78"/>
      <c r="C310" s="245">
        <f ca="1">SUM(E310:OFFSET(D310,0,1,1,$D$9))</f>
        <v>0</v>
      </c>
      <c r="D310" s="24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108"/>
      <c r="Q310" s="59"/>
      <c r="R310" s="60"/>
      <c r="S310" s="107"/>
    </row>
    <row r="311" spans="1:19" ht="12.75" hidden="1" customHeight="1" x14ac:dyDescent="0.25">
      <c r="A311" s="54" t="s">
        <v>8</v>
      </c>
      <c r="B311" s="71">
        <v>2007</v>
      </c>
      <c r="C311" s="245">
        <f ca="1">SUM(E311:OFFSET(D311,0,1,1,$D$9))</f>
        <v>143</v>
      </c>
      <c r="D311" s="246"/>
      <c r="E311" s="86">
        <v>30</v>
      </c>
      <c r="F311" s="86">
        <v>23</v>
      </c>
      <c r="G311" s="86">
        <v>29</v>
      </c>
      <c r="H311" s="86">
        <v>20</v>
      </c>
      <c r="I311" s="86">
        <v>27</v>
      </c>
      <c r="J311" s="86">
        <v>14</v>
      </c>
      <c r="K311" s="86">
        <v>20</v>
      </c>
      <c r="L311" s="86">
        <v>43</v>
      </c>
      <c r="M311" s="86">
        <v>15</v>
      </c>
      <c r="N311" s="86">
        <v>30</v>
      </c>
      <c r="O311" s="86">
        <v>15</v>
      </c>
      <c r="P311" s="108">
        <v>17</v>
      </c>
      <c r="Q311" s="75"/>
      <c r="R311" s="75"/>
      <c r="S311" s="101"/>
    </row>
    <row r="312" spans="1:19" ht="12.75" hidden="1" customHeight="1" x14ac:dyDescent="0.25">
      <c r="A312" s="70" t="s">
        <v>8</v>
      </c>
      <c r="B312" s="71">
        <v>2008</v>
      </c>
      <c r="C312" s="245">
        <f ca="1">SUM(E312:OFFSET(D312,0,1,1,$D$9))</f>
        <v>147</v>
      </c>
      <c r="D312" s="246"/>
      <c r="E312" s="86">
        <v>47</v>
      </c>
      <c r="F312" s="86">
        <v>14</v>
      </c>
      <c r="G312" s="86">
        <v>19</v>
      </c>
      <c r="H312" s="86">
        <v>18</v>
      </c>
      <c r="I312" s="86">
        <v>21</v>
      </c>
      <c r="J312" s="86">
        <v>28</v>
      </c>
      <c r="K312" s="86">
        <v>22</v>
      </c>
      <c r="L312" s="86">
        <v>18</v>
      </c>
      <c r="M312" s="86">
        <v>24</v>
      </c>
      <c r="N312" s="86">
        <v>34</v>
      </c>
      <c r="O312" s="86">
        <v>19</v>
      </c>
      <c r="P312" s="108">
        <v>13</v>
      </c>
      <c r="Q312" s="75"/>
      <c r="R312" s="75"/>
      <c r="S312" s="101"/>
    </row>
    <row r="313" spans="1:19" ht="12.75" hidden="1" customHeight="1" x14ac:dyDescent="0.25">
      <c r="A313" s="70" t="s">
        <v>8</v>
      </c>
      <c r="B313" s="78">
        <v>2009</v>
      </c>
      <c r="C313" s="245">
        <f ca="1">SUM(E313:OFFSET(D313,0,1,1,$D$9))</f>
        <v>169</v>
      </c>
      <c r="D313" s="246"/>
      <c r="E313" s="86">
        <v>23</v>
      </c>
      <c r="F313" s="86">
        <v>18</v>
      </c>
      <c r="G313" s="86">
        <v>37</v>
      </c>
      <c r="H313" s="86">
        <v>29</v>
      </c>
      <c r="I313" s="86">
        <v>28</v>
      </c>
      <c r="J313" s="86">
        <v>34</v>
      </c>
      <c r="K313" s="86">
        <v>31</v>
      </c>
      <c r="L313" s="86">
        <v>22</v>
      </c>
      <c r="M313" s="86">
        <v>22</v>
      </c>
      <c r="N313" s="86">
        <v>27</v>
      </c>
      <c r="O313" s="86">
        <v>29</v>
      </c>
      <c r="P313" s="108">
        <v>16</v>
      </c>
      <c r="Q313" s="75"/>
      <c r="R313" s="75"/>
      <c r="S313" s="101"/>
    </row>
    <row r="314" spans="1:19" ht="12.75" hidden="1" customHeight="1" x14ac:dyDescent="0.25">
      <c r="A314" s="70" t="s">
        <v>8</v>
      </c>
      <c r="B314" s="78">
        <v>2010</v>
      </c>
      <c r="C314" s="245">
        <f ca="1">SUM(E314:OFFSET(D314,0,1,1,$D$9))</f>
        <v>112</v>
      </c>
      <c r="D314" s="246"/>
      <c r="E314" s="86">
        <v>16</v>
      </c>
      <c r="F314" s="86">
        <v>25</v>
      </c>
      <c r="G314" s="86">
        <v>17</v>
      </c>
      <c r="H314" s="86">
        <v>28</v>
      </c>
      <c r="I314" s="86">
        <v>5</v>
      </c>
      <c r="J314" s="86">
        <v>21</v>
      </c>
      <c r="K314" s="86">
        <v>21</v>
      </c>
      <c r="L314" s="86">
        <v>27</v>
      </c>
      <c r="M314" s="86">
        <v>23</v>
      </c>
      <c r="N314" s="86">
        <v>51</v>
      </c>
      <c r="O314" s="86">
        <v>60</v>
      </c>
      <c r="P314" s="108">
        <v>84</v>
      </c>
      <c r="Q314" s="75"/>
      <c r="R314" s="75"/>
      <c r="S314" s="101"/>
    </row>
    <row r="315" spans="1:19" ht="12.75" hidden="1" customHeight="1" x14ac:dyDescent="0.25">
      <c r="A315" s="70" t="s">
        <v>8</v>
      </c>
      <c r="B315" s="78">
        <v>2013</v>
      </c>
      <c r="C315" s="245">
        <f ca="1">SUM(E315:OFFSET(D315,0,1,1,$D$9))</f>
        <v>167</v>
      </c>
      <c r="D315" s="246"/>
      <c r="E315" s="86">
        <v>34</v>
      </c>
      <c r="F315" s="86">
        <v>26</v>
      </c>
      <c r="G315" s="86">
        <v>33</v>
      </c>
      <c r="H315" s="86">
        <v>16</v>
      </c>
      <c r="I315" s="86">
        <v>29</v>
      </c>
      <c r="J315" s="86">
        <v>29</v>
      </c>
      <c r="K315" s="86">
        <v>25</v>
      </c>
      <c r="L315" s="86">
        <v>16</v>
      </c>
      <c r="M315" s="86">
        <v>24</v>
      </c>
      <c r="N315" s="86">
        <v>25</v>
      </c>
      <c r="O315" s="86">
        <v>23</v>
      </c>
      <c r="P315" s="108">
        <v>26</v>
      </c>
      <c r="Q315" s="75"/>
      <c r="R315" s="75"/>
      <c r="S315" s="101"/>
    </row>
    <row r="316" spans="1:19" ht="12.75" hidden="1" customHeight="1" x14ac:dyDescent="0.25">
      <c r="A316" s="70" t="s">
        <v>8</v>
      </c>
      <c r="B316" s="78">
        <v>2014</v>
      </c>
      <c r="C316" s="245">
        <f ca="1">SUM(E316:OFFSET(D316,0,1,1,$D$9))</f>
        <v>161</v>
      </c>
      <c r="D316" s="246"/>
      <c r="E316" s="86">
        <v>27</v>
      </c>
      <c r="F316" s="86">
        <v>29</v>
      </c>
      <c r="G316" s="86">
        <v>32</v>
      </c>
      <c r="H316" s="86">
        <v>33</v>
      </c>
      <c r="I316" s="86">
        <v>15</v>
      </c>
      <c r="J316" s="86">
        <v>25</v>
      </c>
      <c r="K316" s="86">
        <v>30</v>
      </c>
      <c r="L316" s="86">
        <v>17</v>
      </c>
      <c r="M316" s="86">
        <v>29</v>
      </c>
      <c r="N316" s="86">
        <v>31</v>
      </c>
      <c r="O316" s="86">
        <v>25</v>
      </c>
      <c r="P316" s="108">
        <v>15</v>
      </c>
      <c r="Q316" s="75"/>
      <c r="R316" s="75"/>
      <c r="S316" s="101"/>
    </row>
    <row r="317" spans="1:19" ht="12.75" hidden="1" customHeight="1" x14ac:dyDescent="0.25">
      <c r="A317" s="70" t="s">
        <v>8</v>
      </c>
      <c r="B317" s="78">
        <v>2018</v>
      </c>
      <c r="C317" s="245">
        <f ca="1">SUM(E317:OFFSET(D317,0,1,1,$D$9))</f>
        <v>135</v>
      </c>
      <c r="D317" s="246"/>
      <c r="E317" s="86">
        <v>21</v>
      </c>
      <c r="F317" s="86">
        <v>17</v>
      </c>
      <c r="G317" s="86">
        <v>24</v>
      </c>
      <c r="H317" s="86">
        <v>32</v>
      </c>
      <c r="I317" s="86">
        <v>19</v>
      </c>
      <c r="J317" s="86">
        <v>22</v>
      </c>
      <c r="K317" s="86">
        <v>20</v>
      </c>
      <c r="L317" s="86">
        <v>19</v>
      </c>
      <c r="M317" s="86">
        <v>20</v>
      </c>
      <c r="N317" s="86">
        <v>22</v>
      </c>
      <c r="O317" s="86">
        <v>17</v>
      </c>
      <c r="P317" s="108">
        <v>25</v>
      </c>
      <c r="Q317" s="75"/>
      <c r="R317" s="75"/>
      <c r="S317" s="101"/>
    </row>
    <row r="318" spans="1:19" ht="12.75" hidden="1" customHeight="1" x14ac:dyDescent="0.25">
      <c r="A318" s="54" t="s">
        <v>8</v>
      </c>
      <c r="B318" s="78">
        <v>2019</v>
      </c>
      <c r="C318" s="245">
        <f ca="1">SUM(E318:OFFSET(D318,0,1,1,$D$9))</f>
        <v>148</v>
      </c>
      <c r="D318" s="246"/>
      <c r="E318" s="86">
        <v>26</v>
      </c>
      <c r="F318" s="86">
        <v>18</v>
      </c>
      <c r="G318" s="86">
        <v>29</v>
      </c>
      <c r="H318" s="86">
        <v>20</v>
      </c>
      <c r="I318" s="86">
        <v>23</v>
      </c>
      <c r="J318" s="86">
        <v>32</v>
      </c>
      <c r="K318" s="86">
        <v>32</v>
      </c>
      <c r="L318" s="86">
        <v>26</v>
      </c>
      <c r="M318" s="86">
        <v>28</v>
      </c>
      <c r="N318" s="86">
        <v>26</v>
      </c>
      <c r="O318" s="86">
        <v>18</v>
      </c>
      <c r="P318" s="108">
        <v>16</v>
      </c>
      <c r="Q318" s="75"/>
      <c r="R318" s="75"/>
      <c r="S318" s="101"/>
    </row>
    <row r="319" spans="1:19" ht="12.75" hidden="1" customHeight="1" x14ac:dyDescent="0.25">
      <c r="A319" s="70" t="s">
        <v>8</v>
      </c>
      <c r="B319" s="78">
        <v>2020</v>
      </c>
      <c r="C319" s="245">
        <f ca="1">SUM(E319:OFFSET(D319,0,1,1,$D$9))</f>
        <v>149</v>
      </c>
      <c r="D319" s="246"/>
      <c r="E319" s="86">
        <v>34</v>
      </c>
      <c r="F319" s="86">
        <v>28</v>
      </c>
      <c r="G319" s="86">
        <v>21</v>
      </c>
      <c r="H319" s="86">
        <v>13</v>
      </c>
      <c r="I319" s="86">
        <v>27</v>
      </c>
      <c r="J319" s="86">
        <v>26</v>
      </c>
      <c r="K319" s="86">
        <v>38</v>
      </c>
      <c r="L319" s="86">
        <v>13</v>
      </c>
      <c r="M319" s="86">
        <v>43</v>
      </c>
      <c r="N319" s="86">
        <v>34</v>
      </c>
      <c r="O319" s="86">
        <v>36</v>
      </c>
      <c r="P319" s="108">
        <v>32</v>
      </c>
      <c r="Q319" s="75"/>
      <c r="R319" s="75"/>
      <c r="S319" s="101"/>
    </row>
    <row r="320" spans="1:19" ht="12.75" hidden="1" customHeight="1" x14ac:dyDescent="0.25">
      <c r="A320" s="70" t="s">
        <v>8</v>
      </c>
      <c r="B320" s="78">
        <v>2021</v>
      </c>
      <c r="C320" s="245">
        <f ca="1">SUM(E320:OFFSET(D320,0,1,1,$D$9))</f>
        <v>179</v>
      </c>
      <c r="D320" s="246"/>
      <c r="E320" s="86">
        <v>28</v>
      </c>
      <c r="F320" s="86">
        <v>26</v>
      </c>
      <c r="G320" s="86">
        <v>44</v>
      </c>
      <c r="H320" s="86">
        <v>35</v>
      </c>
      <c r="I320" s="86">
        <v>18</v>
      </c>
      <c r="J320" s="86">
        <v>28</v>
      </c>
      <c r="K320" s="86">
        <v>42</v>
      </c>
      <c r="L320" s="86">
        <v>12</v>
      </c>
      <c r="M320" s="86">
        <v>29</v>
      </c>
      <c r="N320" s="86">
        <v>35</v>
      </c>
      <c r="O320" s="86">
        <v>27</v>
      </c>
      <c r="P320" s="108">
        <v>25</v>
      </c>
      <c r="Q320" s="75"/>
      <c r="R320" s="75"/>
      <c r="S320" s="101"/>
    </row>
    <row r="321" spans="1:19" ht="12.75" customHeight="1" x14ac:dyDescent="0.25">
      <c r="A321" s="70" t="s">
        <v>8</v>
      </c>
      <c r="B321" s="78">
        <v>2022</v>
      </c>
      <c r="C321" s="245">
        <f ca="1">SUM(E321:OFFSET(D321,0,1,1,$D$9))</f>
        <v>187</v>
      </c>
      <c r="D321" s="246"/>
      <c r="E321" s="86">
        <v>31</v>
      </c>
      <c r="F321" s="86">
        <v>48</v>
      </c>
      <c r="G321" s="86">
        <v>21</v>
      </c>
      <c r="H321" s="86">
        <v>34</v>
      </c>
      <c r="I321" s="86">
        <v>22</v>
      </c>
      <c r="J321" s="86">
        <v>31</v>
      </c>
      <c r="K321" s="86">
        <v>28</v>
      </c>
      <c r="L321" s="86">
        <v>13</v>
      </c>
      <c r="M321" s="86">
        <v>30</v>
      </c>
      <c r="N321" s="86">
        <v>29</v>
      </c>
      <c r="O321" s="86">
        <v>38</v>
      </c>
      <c r="P321" s="108">
        <v>33</v>
      </c>
      <c r="Q321" s="75"/>
      <c r="R321" s="75"/>
      <c r="S321" s="101"/>
    </row>
    <row r="322" spans="1:19" ht="12.75" customHeight="1" x14ac:dyDescent="0.25">
      <c r="A322" s="70" t="s">
        <v>8</v>
      </c>
      <c r="B322" s="78">
        <v>2023</v>
      </c>
      <c r="C322" s="245">
        <f ca="1">SUM(E322:OFFSET(D322,0,1,1,$D$9))</f>
        <v>201</v>
      </c>
      <c r="D322" s="246"/>
      <c r="E322" s="86">
        <v>69</v>
      </c>
      <c r="F322" s="86">
        <v>28</v>
      </c>
      <c r="G322" s="86">
        <v>28</v>
      </c>
      <c r="H322" s="86">
        <v>21</v>
      </c>
      <c r="I322" s="86">
        <v>22</v>
      </c>
      <c r="J322" s="86">
        <v>33</v>
      </c>
      <c r="K322" s="86"/>
      <c r="L322" s="86"/>
      <c r="M322" s="86"/>
      <c r="N322" s="86"/>
      <c r="O322" s="86"/>
      <c r="P322" s="108"/>
      <c r="Q322" s="75"/>
      <c r="R322" s="75"/>
      <c r="S322" s="101"/>
    </row>
    <row r="323" spans="1:19" s="12" customFormat="1" ht="6.75" customHeight="1" x14ac:dyDescent="0.25">
      <c r="A323" s="70"/>
      <c r="B323" s="78"/>
      <c r="C323" s="245">
        <f ca="1">SUM(E323:OFFSET(D323,0,1,1,$D$9))</f>
        <v>0</v>
      </c>
      <c r="D323" s="24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108"/>
      <c r="Q323" s="59"/>
      <c r="R323" s="60"/>
      <c r="S323" s="107"/>
    </row>
    <row r="324" spans="1:19" ht="12.75" hidden="1" customHeight="1" x14ac:dyDescent="0.25">
      <c r="A324" s="70" t="s">
        <v>6</v>
      </c>
      <c r="B324" s="71">
        <v>2007</v>
      </c>
      <c r="C324" s="245">
        <f ca="1">SUM(E324:OFFSET(D324,0,1,1,$D$9))</f>
        <v>148</v>
      </c>
      <c r="D324" s="246"/>
      <c r="E324" s="86">
        <v>36</v>
      </c>
      <c r="F324" s="86">
        <v>18</v>
      </c>
      <c r="G324" s="86">
        <v>27</v>
      </c>
      <c r="H324" s="86">
        <v>26</v>
      </c>
      <c r="I324" s="86">
        <v>17</v>
      </c>
      <c r="J324" s="86">
        <v>24</v>
      </c>
      <c r="K324" s="86">
        <v>21</v>
      </c>
      <c r="L324" s="86">
        <v>19</v>
      </c>
      <c r="M324" s="86">
        <v>18</v>
      </c>
      <c r="N324" s="86">
        <v>40</v>
      </c>
      <c r="O324" s="86">
        <v>20</v>
      </c>
      <c r="P324" s="108">
        <v>20</v>
      </c>
      <c r="Q324" s="75"/>
      <c r="R324" s="75"/>
      <c r="S324" s="101"/>
    </row>
    <row r="325" spans="1:19" ht="12.75" hidden="1" customHeight="1" x14ac:dyDescent="0.25">
      <c r="A325" s="70" t="s">
        <v>6</v>
      </c>
      <c r="B325" s="71">
        <v>2008</v>
      </c>
      <c r="C325" s="245">
        <f ca="1">SUM(E325:OFFSET(D325,0,1,1,$D$9))</f>
        <v>227</v>
      </c>
      <c r="D325" s="246"/>
      <c r="E325" s="86">
        <v>38</v>
      </c>
      <c r="F325" s="86">
        <v>25</v>
      </c>
      <c r="G325" s="86">
        <v>50</v>
      </c>
      <c r="H325" s="86">
        <v>82</v>
      </c>
      <c r="I325" s="86">
        <v>21</v>
      </c>
      <c r="J325" s="86">
        <v>11</v>
      </c>
      <c r="K325" s="86">
        <v>17</v>
      </c>
      <c r="L325" s="86">
        <v>31</v>
      </c>
      <c r="M325" s="86">
        <v>37</v>
      </c>
      <c r="N325" s="86">
        <v>14</v>
      </c>
      <c r="O325" s="86">
        <v>26</v>
      </c>
      <c r="P325" s="108">
        <v>26</v>
      </c>
      <c r="Q325" s="75"/>
      <c r="R325" s="75"/>
      <c r="S325" s="101"/>
    </row>
    <row r="326" spans="1:19" ht="12.75" hidden="1" customHeight="1" x14ac:dyDescent="0.25">
      <c r="A326" s="70" t="s">
        <v>6</v>
      </c>
      <c r="B326" s="78">
        <v>2009</v>
      </c>
      <c r="C326" s="245">
        <f ca="1">SUM(E326:OFFSET(D326,0,1,1,$D$9))</f>
        <v>180</v>
      </c>
      <c r="D326" s="246"/>
      <c r="E326" s="86">
        <v>20</v>
      </c>
      <c r="F326" s="86">
        <v>14</v>
      </c>
      <c r="G326" s="86">
        <v>34</v>
      </c>
      <c r="H326" s="86">
        <v>64</v>
      </c>
      <c r="I326" s="86">
        <v>30</v>
      </c>
      <c r="J326" s="86">
        <v>18</v>
      </c>
      <c r="K326" s="86">
        <v>14</v>
      </c>
      <c r="L326" s="86">
        <v>7</v>
      </c>
      <c r="M326" s="86">
        <v>41</v>
      </c>
      <c r="N326" s="86">
        <v>38</v>
      </c>
      <c r="O326" s="86">
        <v>29</v>
      </c>
      <c r="P326" s="108">
        <v>29</v>
      </c>
      <c r="Q326" s="75"/>
      <c r="R326" s="75"/>
      <c r="S326" s="101"/>
    </row>
    <row r="327" spans="1:19" ht="12.75" hidden="1" customHeight="1" x14ac:dyDescent="0.25">
      <c r="A327" s="70" t="s">
        <v>6</v>
      </c>
      <c r="B327" s="78">
        <v>2010</v>
      </c>
      <c r="C327" s="245">
        <f ca="1">SUM(E327:OFFSET(D327,0,1,1,$D$9))</f>
        <v>144</v>
      </c>
      <c r="D327" s="246"/>
      <c r="E327" s="86">
        <v>23</v>
      </c>
      <c r="F327" s="86">
        <v>35</v>
      </c>
      <c r="G327" s="86">
        <v>36</v>
      </c>
      <c r="H327" s="86">
        <v>18</v>
      </c>
      <c r="I327" s="86">
        <v>15</v>
      </c>
      <c r="J327" s="86">
        <v>17</v>
      </c>
      <c r="K327" s="86">
        <v>10</v>
      </c>
      <c r="L327" s="86">
        <v>33</v>
      </c>
      <c r="M327" s="86">
        <v>29</v>
      </c>
      <c r="N327" s="86">
        <v>57</v>
      </c>
      <c r="O327" s="86">
        <v>50</v>
      </c>
      <c r="P327" s="108">
        <v>105</v>
      </c>
      <c r="Q327" s="75"/>
      <c r="R327" s="75"/>
      <c r="S327" s="101"/>
    </row>
    <row r="328" spans="1:19" ht="12.75" hidden="1" customHeight="1" x14ac:dyDescent="0.25">
      <c r="A328" s="70" t="s">
        <v>6</v>
      </c>
      <c r="B328" s="78">
        <v>2013</v>
      </c>
      <c r="C328" s="245">
        <f ca="1">SUM(E328:OFFSET(D328,0,1,1,$D$9))</f>
        <v>139</v>
      </c>
      <c r="D328" s="246"/>
      <c r="E328" s="86">
        <v>26</v>
      </c>
      <c r="F328" s="86">
        <v>19</v>
      </c>
      <c r="G328" s="86">
        <v>25</v>
      </c>
      <c r="H328" s="86">
        <v>23</v>
      </c>
      <c r="I328" s="86">
        <v>13</v>
      </c>
      <c r="J328" s="86">
        <v>33</v>
      </c>
      <c r="K328" s="86">
        <v>16</v>
      </c>
      <c r="L328" s="86">
        <v>17</v>
      </c>
      <c r="M328" s="86">
        <v>18</v>
      </c>
      <c r="N328" s="86">
        <v>33</v>
      </c>
      <c r="O328" s="86">
        <v>24</v>
      </c>
      <c r="P328" s="108">
        <v>27</v>
      </c>
      <c r="Q328" s="75"/>
      <c r="R328" s="75"/>
      <c r="S328" s="101"/>
    </row>
    <row r="329" spans="1:19" ht="12.75" hidden="1" customHeight="1" x14ac:dyDescent="0.25">
      <c r="A329" s="70" t="s">
        <v>6</v>
      </c>
      <c r="B329" s="78">
        <v>2014</v>
      </c>
      <c r="C329" s="245">
        <f ca="1">SUM(E329:OFFSET(D329,0,1,1,$D$9))</f>
        <v>111</v>
      </c>
      <c r="D329" s="246"/>
      <c r="E329" s="86">
        <v>15</v>
      </c>
      <c r="F329" s="86">
        <v>23</v>
      </c>
      <c r="G329" s="86">
        <v>17</v>
      </c>
      <c r="H329" s="86">
        <v>27</v>
      </c>
      <c r="I329" s="86">
        <v>12</v>
      </c>
      <c r="J329" s="86">
        <v>17</v>
      </c>
      <c r="K329" s="86">
        <v>26</v>
      </c>
      <c r="L329" s="86">
        <v>27</v>
      </c>
      <c r="M329" s="86">
        <v>34</v>
      </c>
      <c r="N329" s="86">
        <v>14</v>
      </c>
      <c r="O329" s="86">
        <v>34</v>
      </c>
      <c r="P329" s="108">
        <v>29</v>
      </c>
      <c r="Q329" s="75"/>
      <c r="R329" s="75"/>
      <c r="S329" s="101"/>
    </row>
    <row r="330" spans="1:19" ht="12.75" hidden="1" customHeight="1" x14ac:dyDescent="0.25">
      <c r="A330" s="70" t="s">
        <v>6</v>
      </c>
      <c r="B330" s="78">
        <v>2018</v>
      </c>
      <c r="C330" s="245">
        <f ca="1">SUM(E330:OFFSET(D330,0,1,1,$D$9))</f>
        <v>169</v>
      </c>
      <c r="D330" s="246"/>
      <c r="E330" s="86">
        <v>24</v>
      </c>
      <c r="F330" s="86">
        <v>42</v>
      </c>
      <c r="G330" s="86">
        <v>26</v>
      </c>
      <c r="H330" s="86">
        <v>24</v>
      </c>
      <c r="I330" s="86">
        <v>26</v>
      </c>
      <c r="J330" s="86">
        <v>27</v>
      </c>
      <c r="K330" s="86">
        <v>59</v>
      </c>
      <c r="L330" s="86">
        <v>22</v>
      </c>
      <c r="M330" s="86">
        <v>14</v>
      </c>
      <c r="N330" s="86">
        <v>15</v>
      </c>
      <c r="O330" s="86">
        <v>15</v>
      </c>
      <c r="P330" s="108">
        <v>22</v>
      </c>
      <c r="Q330" s="75"/>
      <c r="R330" s="75"/>
      <c r="S330" s="101"/>
    </row>
    <row r="331" spans="1:19" ht="12.75" hidden="1" customHeight="1" x14ac:dyDescent="0.25">
      <c r="A331" s="70" t="s">
        <v>6</v>
      </c>
      <c r="B331" s="78">
        <v>2019</v>
      </c>
      <c r="C331" s="245">
        <f ca="1">SUM(E331:OFFSET(D331,0,1,1,$D$9))</f>
        <v>161</v>
      </c>
      <c r="D331" s="246"/>
      <c r="E331" s="86">
        <v>23</v>
      </c>
      <c r="F331" s="86">
        <v>12</v>
      </c>
      <c r="G331" s="86">
        <v>43</v>
      </c>
      <c r="H331" s="86">
        <v>21</v>
      </c>
      <c r="I331" s="86">
        <v>23</v>
      </c>
      <c r="J331" s="86">
        <v>39</v>
      </c>
      <c r="K331" s="86">
        <v>27</v>
      </c>
      <c r="L331" s="86">
        <v>30</v>
      </c>
      <c r="M331" s="86">
        <v>51</v>
      </c>
      <c r="N331" s="86">
        <v>30</v>
      </c>
      <c r="O331" s="86">
        <v>26</v>
      </c>
      <c r="P331" s="108">
        <v>19</v>
      </c>
      <c r="Q331" s="75"/>
      <c r="R331" s="75"/>
      <c r="S331" s="101"/>
    </row>
    <row r="332" spans="1:19" ht="12.75" hidden="1" customHeight="1" x14ac:dyDescent="0.25">
      <c r="A332" s="70" t="s">
        <v>6</v>
      </c>
      <c r="B332" s="78">
        <v>2020</v>
      </c>
      <c r="C332" s="245">
        <f ca="1">SUM(E332:OFFSET(D332,0,1,1,$D$9))</f>
        <v>98</v>
      </c>
      <c r="D332" s="246"/>
      <c r="E332" s="86">
        <v>17</v>
      </c>
      <c r="F332" s="86">
        <v>15</v>
      </c>
      <c r="G332" s="86">
        <v>4</v>
      </c>
      <c r="H332" s="86">
        <v>16</v>
      </c>
      <c r="I332" s="86">
        <v>14</v>
      </c>
      <c r="J332" s="86">
        <v>32</v>
      </c>
      <c r="K332" s="86">
        <v>12</v>
      </c>
      <c r="L332" s="86">
        <v>16</v>
      </c>
      <c r="M332" s="86">
        <v>21</v>
      </c>
      <c r="N332" s="86">
        <v>29</v>
      </c>
      <c r="O332" s="86">
        <v>52</v>
      </c>
      <c r="P332" s="108">
        <v>19</v>
      </c>
      <c r="Q332" s="75"/>
      <c r="R332" s="75"/>
      <c r="S332" s="101"/>
    </row>
    <row r="333" spans="1:19" ht="12.75" hidden="1" customHeight="1" x14ac:dyDescent="0.25">
      <c r="A333" s="70" t="s">
        <v>6</v>
      </c>
      <c r="B333" s="78">
        <v>2021</v>
      </c>
      <c r="C333" s="245">
        <f ca="1">SUM(E333:OFFSET(D333,0,1,1,$D$9))</f>
        <v>138</v>
      </c>
      <c r="D333" s="246"/>
      <c r="E333" s="86">
        <v>28</v>
      </c>
      <c r="F333" s="86">
        <v>19</v>
      </c>
      <c r="G333" s="86">
        <v>39</v>
      </c>
      <c r="H333" s="86">
        <v>14</v>
      </c>
      <c r="I333" s="86">
        <v>21</v>
      </c>
      <c r="J333" s="86">
        <v>17</v>
      </c>
      <c r="K333" s="86">
        <v>13</v>
      </c>
      <c r="L333" s="86">
        <v>15</v>
      </c>
      <c r="M333" s="86">
        <v>29</v>
      </c>
      <c r="N333" s="86">
        <v>41</v>
      </c>
      <c r="O333" s="86">
        <v>25</v>
      </c>
      <c r="P333" s="108">
        <v>30</v>
      </c>
      <c r="Q333" s="75"/>
      <c r="R333" s="75"/>
      <c r="S333" s="101"/>
    </row>
    <row r="334" spans="1:19" ht="12.75" customHeight="1" x14ac:dyDescent="0.25">
      <c r="A334" s="70" t="s">
        <v>6</v>
      </c>
      <c r="B334" s="78">
        <v>2022</v>
      </c>
      <c r="C334" s="245">
        <f ca="1">SUM(E334:OFFSET(D334,0,1,1,$D$9))</f>
        <v>198</v>
      </c>
      <c r="D334" s="246"/>
      <c r="E334" s="86">
        <v>27</v>
      </c>
      <c r="F334" s="86">
        <v>18</v>
      </c>
      <c r="G334" s="86">
        <v>32</v>
      </c>
      <c r="H334" s="86">
        <v>29</v>
      </c>
      <c r="I334" s="86">
        <v>46</v>
      </c>
      <c r="J334" s="86">
        <v>46</v>
      </c>
      <c r="K334" s="86">
        <v>34</v>
      </c>
      <c r="L334" s="86">
        <v>42</v>
      </c>
      <c r="M334" s="86">
        <v>25</v>
      </c>
      <c r="N334" s="86">
        <v>27</v>
      </c>
      <c r="O334" s="86">
        <v>27</v>
      </c>
      <c r="P334" s="108">
        <v>28</v>
      </c>
      <c r="Q334" s="75"/>
      <c r="R334" s="75"/>
      <c r="S334" s="101"/>
    </row>
    <row r="335" spans="1:19" ht="12.75" customHeight="1" x14ac:dyDescent="0.25">
      <c r="A335" s="70" t="s">
        <v>6</v>
      </c>
      <c r="B335" s="78">
        <v>2023</v>
      </c>
      <c r="C335" s="245">
        <f ca="1">SUM(E335:OFFSET(D335,0,1,1,$D$9))</f>
        <v>187</v>
      </c>
      <c r="D335" s="246"/>
      <c r="E335" s="86">
        <v>51</v>
      </c>
      <c r="F335" s="86">
        <v>19</v>
      </c>
      <c r="G335" s="86">
        <v>46</v>
      </c>
      <c r="H335" s="86">
        <v>15</v>
      </c>
      <c r="I335" s="86">
        <v>26</v>
      </c>
      <c r="J335" s="86">
        <v>30</v>
      </c>
      <c r="K335" s="86"/>
      <c r="L335" s="86"/>
      <c r="M335" s="86"/>
      <c r="N335" s="86"/>
      <c r="O335" s="86"/>
      <c r="P335" s="108"/>
      <c r="Q335" s="75"/>
      <c r="R335" s="75"/>
      <c r="S335" s="101"/>
    </row>
    <row r="336" spans="1:19" s="12" customFormat="1" ht="6.75" customHeight="1" x14ac:dyDescent="0.25">
      <c r="A336" s="70"/>
      <c r="B336" s="78"/>
      <c r="C336" s="245">
        <f ca="1">SUM(E336:OFFSET(D336,0,1,1,$D$9))</f>
        <v>0</v>
      </c>
      <c r="D336" s="24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108"/>
      <c r="Q336" s="59"/>
      <c r="R336" s="60"/>
      <c r="S336" s="107"/>
    </row>
    <row r="337" spans="1:19" ht="12.75" hidden="1" customHeight="1" x14ac:dyDescent="0.25">
      <c r="A337" s="70" t="s">
        <v>2</v>
      </c>
      <c r="B337" s="71">
        <v>2007</v>
      </c>
      <c r="C337" s="245">
        <f ca="1">SUM(E337:OFFSET(D337,0,1,1,$D$9))</f>
        <v>73</v>
      </c>
      <c r="D337" s="246"/>
      <c r="E337" s="86">
        <v>8</v>
      </c>
      <c r="F337" s="86">
        <v>3</v>
      </c>
      <c r="G337" s="86">
        <v>16</v>
      </c>
      <c r="H337" s="86">
        <v>14</v>
      </c>
      <c r="I337" s="86">
        <v>21</v>
      </c>
      <c r="J337" s="86">
        <v>11</v>
      </c>
      <c r="K337" s="86">
        <v>18</v>
      </c>
      <c r="L337" s="86">
        <v>13</v>
      </c>
      <c r="M337" s="86">
        <v>6</v>
      </c>
      <c r="N337" s="86">
        <v>9</v>
      </c>
      <c r="O337" s="86">
        <v>11</v>
      </c>
      <c r="P337" s="108">
        <v>3</v>
      </c>
      <c r="Q337" s="75"/>
      <c r="R337" s="75"/>
      <c r="S337" s="101"/>
    </row>
    <row r="338" spans="1:19" ht="12.75" hidden="1" customHeight="1" x14ac:dyDescent="0.25">
      <c r="A338" s="70" t="s">
        <v>2</v>
      </c>
      <c r="B338" s="71">
        <v>2008</v>
      </c>
      <c r="C338" s="245">
        <f ca="1">SUM(E338:OFFSET(D338,0,1,1,$D$9))</f>
        <v>120</v>
      </c>
      <c r="D338" s="246"/>
      <c r="E338" s="86">
        <v>10</v>
      </c>
      <c r="F338" s="86">
        <v>7</v>
      </c>
      <c r="G338" s="86">
        <v>21</v>
      </c>
      <c r="H338" s="86">
        <v>28</v>
      </c>
      <c r="I338" s="86">
        <v>21</v>
      </c>
      <c r="J338" s="86">
        <v>33</v>
      </c>
      <c r="K338" s="86">
        <v>19</v>
      </c>
      <c r="L338" s="86">
        <v>10</v>
      </c>
      <c r="M338" s="86">
        <v>10</v>
      </c>
      <c r="N338" s="86">
        <v>15</v>
      </c>
      <c r="O338" s="86">
        <v>12</v>
      </c>
      <c r="P338" s="108">
        <v>10</v>
      </c>
      <c r="Q338" s="75"/>
      <c r="R338" s="75"/>
      <c r="S338" s="101"/>
    </row>
    <row r="339" spans="1:19" ht="12.75" hidden="1" customHeight="1" x14ac:dyDescent="0.25">
      <c r="A339" s="70" t="s">
        <v>2</v>
      </c>
      <c r="B339" s="78">
        <v>2009</v>
      </c>
      <c r="C339" s="245">
        <f ca="1">SUM(E339:OFFSET(D339,0,1,1,$D$9))</f>
        <v>90</v>
      </c>
      <c r="D339" s="246"/>
      <c r="E339" s="86">
        <v>5</v>
      </c>
      <c r="F339" s="86">
        <v>20</v>
      </c>
      <c r="G339" s="86">
        <v>14</v>
      </c>
      <c r="H339" s="86">
        <v>17</v>
      </c>
      <c r="I339" s="86">
        <v>18</v>
      </c>
      <c r="J339" s="86">
        <v>16</v>
      </c>
      <c r="K339" s="86">
        <v>19</v>
      </c>
      <c r="L339" s="86">
        <v>13</v>
      </c>
      <c r="M339" s="86">
        <v>13</v>
      </c>
      <c r="N339" s="86">
        <v>24</v>
      </c>
      <c r="O339" s="86">
        <v>8</v>
      </c>
      <c r="P339" s="108">
        <v>8</v>
      </c>
      <c r="Q339" s="75"/>
      <c r="R339" s="75"/>
      <c r="S339" s="101"/>
    </row>
    <row r="340" spans="1:19" ht="12.75" hidden="1" customHeight="1" x14ac:dyDescent="0.25">
      <c r="A340" s="70" t="s">
        <v>2</v>
      </c>
      <c r="B340" s="78">
        <v>2010</v>
      </c>
      <c r="C340" s="245">
        <f ca="1">SUM(E340:OFFSET(D340,0,1,1,$D$9))</f>
        <v>79</v>
      </c>
      <c r="D340" s="246"/>
      <c r="E340" s="86">
        <v>4</v>
      </c>
      <c r="F340" s="86">
        <v>11</v>
      </c>
      <c r="G340" s="86">
        <v>14</v>
      </c>
      <c r="H340" s="86">
        <v>19</v>
      </c>
      <c r="I340" s="86">
        <v>13</v>
      </c>
      <c r="J340" s="86">
        <v>18</v>
      </c>
      <c r="K340" s="86">
        <v>32</v>
      </c>
      <c r="L340" s="86">
        <v>13</v>
      </c>
      <c r="M340" s="86">
        <v>14</v>
      </c>
      <c r="N340" s="86">
        <v>13</v>
      </c>
      <c r="O340" s="86">
        <v>13</v>
      </c>
      <c r="P340" s="108">
        <v>6</v>
      </c>
      <c r="Q340" s="75"/>
      <c r="R340" s="75"/>
      <c r="S340" s="101"/>
    </row>
    <row r="341" spans="1:19" ht="12.75" hidden="1" customHeight="1" x14ac:dyDescent="0.25">
      <c r="A341" s="70" t="s">
        <v>2</v>
      </c>
      <c r="B341" s="78">
        <v>2013</v>
      </c>
      <c r="C341" s="245">
        <f ca="1">SUM(E341:OFFSET(D341,0,1,1,$D$9))</f>
        <v>69</v>
      </c>
      <c r="D341" s="246"/>
      <c r="E341" s="86">
        <v>8</v>
      </c>
      <c r="F341" s="86">
        <v>7</v>
      </c>
      <c r="G341" s="86">
        <v>13</v>
      </c>
      <c r="H341" s="86">
        <v>6</v>
      </c>
      <c r="I341" s="86">
        <v>16</v>
      </c>
      <c r="J341" s="86">
        <v>19</v>
      </c>
      <c r="K341" s="86">
        <v>24</v>
      </c>
      <c r="L341" s="86">
        <v>14</v>
      </c>
      <c r="M341" s="86">
        <v>12</v>
      </c>
      <c r="N341" s="86">
        <v>19</v>
      </c>
      <c r="O341" s="86">
        <v>7</v>
      </c>
      <c r="P341" s="108">
        <v>9</v>
      </c>
      <c r="Q341" s="75"/>
      <c r="R341" s="75"/>
      <c r="S341" s="101"/>
    </row>
    <row r="342" spans="1:19" ht="12.75" hidden="1" customHeight="1" x14ac:dyDescent="0.25">
      <c r="A342" s="70" t="s">
        <v>2</v>
      </c>
      <c r="B342" s="78">
        <v>2014</v>
      </c>
      <c r="C342" s="245">
        <f ca="1">SUM(E342:OFFSET(D342,0,1,1,$D$9))</f>
        <v>90</v>
      </c>
      <c r="D342" s="246"/>
      <c r="E342" s="86">
        <v>8</v>
      </c>
      <c r="F342" s="86">
        <v>15</v>
      </c>
      <c r="G342" s="86">
        <v>14</v>
      </c>
      <c r="H342" s="86">
        <v>22</v>
      </c>
      <c r="I342" s="86">
        <v>17</v>
      </c>
      <c r="J342" s="86">
        <v>14</v>
      </c>
      <c r="K342" s="86">
        <v>11</v>
      </c>
      <c r="L342" s="86">
        <v>10</v>
      </c>
      <c r="M342" s="86">
        <v>16</v>
      </c>
      <c r="N342" s="86">
        <v>19</v>
      </c>
      <c r="O342" s="86">
        <v>13</v>
      </c>
      <c r="P342" s="108">
        <v>8</v>
      </c>
      <c r="Q342" s="75"/>
      <c r="R342" s="75"/>
      <c r="S342" s="101"/>
    </row>
    <row r="343" spans="1:19" ht="12.75" hidden="1" customHeight="1" x14ac:dyDescent="0.25">
      <c r="A343" s="70" t="s">
        <v>2</v>
      </c>
      <c r="B343" s="78">
        <v>2018</v>
      </c>
      <c r="C343" s="245">
        <f ca="1">SUM(E343:OFFSET(D343,0,1,1,$D$9))</f>
        <v>99</v>
      </c>
      <c r="D343" s="246"/>
      <c r="E343" s="86">
        <v>14</v>
      </c>
      <c r="F343" s="86">
        <v>12</v>
      </c>
      <c r="G343" s="86">
        <v>17</v>
      </c>
      <c r="H343" s="86">
        <v>13</v>
      </c>
      <c r="I343" s="86">
        <v>28</v>
      </c>
      <c r="J343" s="86">
        <v>15</v>
      </c>
      <c r="K343" s="86">
        <v>27</v>
      </c>
      <c r="L343" s="86">
        <v>29</v>
      </c>
      <c r="M343" s="86">
        <v>59</v>
      </c>
      <c r="N343" s="86">
        <v>18</v>
      </c>
      <c r="O343" s="86">
        <v>16</v>
      </c>
      <c r="P343" s="108">
        <v>44</v>
      </c>
      <c r="Q343" s="75"/>
      <c r="R343" s="75"/>
      <c r="S343" s="101"/>
    </row>
    <row r="344" spans="1:19" ht="12.75" hidden="1" customHeight="1" x14ac:dyDescent="0.25">
      <c r="A344" s="70" t="s">
        <v>2</v>
      </c>
      <c r="B344" s="78">
        <v>2019</v>
      </c>
      <c r="C344" s="245">
        <f ca="1">SUM(E344:OFFSET(D344,0,1,1,$D$9))</f>
        <v>115</v>
      </c>
      <c r="D344" s="246"/>
      <c r="E344" s="86">
        <v>18</v>
      </c>
      <c r="F344" s="86">
        <v>26</v>
      </c>
      <c r="G344" s="86">
        <v>9</v>
      </c>
      <c r="H344" s="86">
        <v>18</v>
      </c>
      <c r="I344" s="86">
        <v>19</v>
      </c>
      <c r="J344" s="86">
        <v>25</v>
      </c>
      <c r="K344" s="86">
        <v>28</v>
      </c>
      <c r="L344" s="86">
        <v>47</v>
      </c>
      <c r="M344" s="86">
        <v>15</v>
      </c>
      <c r="N344" s="86">
        <v>30</v>
      </c>
      <c r="O344" s="86">
        <v>8</v>
      </c>
      <c r="P344" s="108">
        <v>8</v>
      </c>
      <c r="Q344" s="75"/>
      <c r="R344" s="75"/>
      <c r="S344" s="101"/>
    </row>
    <row r="345" spans="1:19" ht="12.75" hidden="1" customHeight="1" x14ac:dyDescent="0.25">
      <c r="A345" s="70" t="s">
        <v>2</v>
      </c>
      <c r="B345" s="78">
        <v>2020</v>
      </c>
      <c r="C345" s="245">
        <f ca="1">SUM(E345:OFFSET(D345,0,1,1,$D$9))</f>
        <v>164</v>
      </c>
      <c r="D345" s="246"/>
      <c r="E345" s="86">
        <v>18</v>
      </c>
      <c r="F345" s="86">
        <v>20</v>
      </c>
      <c r="G345" s="86">
        <v>26</v>
      </c>
      <c r="H345" s="86">
        <v>23</v>
      </c>
      <c r="I345" s="86">
        <v>35</v>
      </c>
      <c r="J345" s="86">
        <v>42</v>
      </c>
      <c r="K345" s="86">
        <v>67</v>
      </c>
      <c r="L345" s="86">
        <v>49</v>
      </c>
      <c r="M345" s="86">
        <v>54</v>
      </c>
      <c r="N345" s="86">
        <v>65</v>
      </c>
      <c r="O345" s="86">
        <v>24</v>
      </c>
      <c r="P345" s="108">
        <v>25</v>
      </c>
      <c r="Q345" s="75"/>
      <c r="R345" s="75"/>
      <c r="S345" s="101"/>
    </row>
    <row r="346" spans="1:19" ht="12.75" hidden="1" customHeight="1" x14ac:dyDescent="0.25">
      <c r="A346" s="70" t="s">
        <v>2</v>
      </c>
      <c r="B346" s="78">
        <v>2021</v>
      </c>
      <c r="C346" s="245">
        <f ca="1">SUM(E346:OFFSET(D346,0,1,1,$D$9))</f>
        <v>148</v>
      </c>
      <c r="D346" s="246"/>
      <c r="E346" s="86">
        <v>16</v>
      </c>
      <c r="F346" s="86">
        <v>21</v>
      </c>
      <c r="G346" s="86">
        <v>37</v>
      </c>
      <c r="H346" s="86">
        <v>27</v>
      </c>
      <c r="I346" s="86">
        <v>31</v>
      </c>
      <c r="J346" s="86">
        <v>16</v>
      </c>
      <c r="K346" s="86">
        <v>30</v>
      </c>
      <c r="L346" s="86">
        <v>30</v>
      </c>
      <c r="M346" s="86">
        <v>18</v>
      </c>
      <c r="N346" s="86">
        <v>21</v>
      </c>
      <c r="O346" s="86">
        <v>17</v>
      </c>
      <c r="P346" s="108">
        <v>17</v>
      </c>
      <c r="Q346" s="75"/>
      <c r="R346" s="75"/>
      <c r="S346" s="101"/>
    </row>
    <row r="347" spans="1:19" ht="12.75" customHeight="1" x14ac:dyDescent="0.25">
      <c r="A347" s="70" t="s">
        <v>2</v>
      </c>
      <c r="B347" s="78">
        <v>2022</v>
      </c>
      <c r="C347" s="245">
        <f ca="1">SUM(E347:OFFSET(D347,0,1,1,$D$9))</f>
        <v>136</v>
      </c>
      <c r="D347" s="246"/>
      <c r="E347" s="86">
        <v>13</v>
      </c>
      <c r="F347" s="86">
        <v>17</v>
      </c>
      <c r="G347" s="86">
        <v>26</v>
      </c>
      <c r="H347" s="86">
        <v>25</v>
      </c>
      <c r="I347" s="86">
        <v>23</v>
      </c>
      <c r="J347" s="86">
        <v>32</v>
      </c>
      <c r="K347" s="86">
        <v>24</v>
      </c>
      <c r="L347" s="86">
        <v>23</v>
      </c>
      <c r="M347" s="86">
        <v>19</v>
      </c>
      <c r="N347" s="86">
        <v>23</v>
      </c>
      <c r="O347" s="86">
        <v>27</v>
      </c>
      <c r="P347" s="108">
        <v>24</v>
      </c>
      <c r="Q347" s="75"/>
      <c r="R347" s="75"/>
      <c r="S347" s="101"/>
    </row>
    <row r="348" spans="1:19" ht="12.75" customHeight="1" x14ac:dyDescent="0.25">
      <c r="A348" s="70" t="s">
        <v>2</v>
      </c>
      <c r="B348" s="78">
        <v>2023</v>
      </c>
      <c r="C348" s="245">
        <f ca="1">SUM(E348:OFFSET(D348,0,1,1,$D$9))</f>
        <v>138</v>
      </c>
      <c r="D348" s="246"/>
      <c r="E348" s="86">
        <v>13</v>
      </c>
      <c r="F348" s="86">
        <v>22</v>
      </c>
      <c r="G348" s="86">
        <v>16</v>
      </c>
      <c r="H348" s="86">
        <v>23</v>
      </c>
      <c r="I348" s="86">
        <v>21</v>
      </c>
      <c r="J348" s="86">
        <v>43</v>
      </c>
      <c r="K348" s="86"/>
      <c r="L348" s="86"/>
      <c r="M348" s="86"/>
      <c r="N348" s="86"/>
      <c r="O348" s="86"/>
      <c r="P348" s="108"/>
      <c r="Q348" s="75"/>
      <c r="R348" s="75"/>
      <c r="S348" s="101"/>
    </row>
    <row r="349" spans="1:19" s="12" customFormat="1" ht="6.75" customHeight="1" x14ac:dyDescent="0.25">
      <c r="A349" s="70"/>
      <c r="B349" s="78"/>
      <c r="C349" s="245">
        <f ca="1">SUM(E349:OFFSET(D349,0,1,1,$D$9))</f>
        <v>0</v>
      </c>
      <c r="D349" s="24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108"/>
      <c r="Q349" s="59"/>
      <c r="R349" s="60"/>
      <c r="S349" s="107"/>
    </row>
    <row r="350" spans="1:19" ht="12.75" hidden="1" customHeight="1" x14ac:dyDescent="0.25">
      <c r="A350" s="70" t="s">
        <v>4</v>
      </c>
      <c r="B350" s="71">
        <v>2007</v>
      </c>
      <c r="C350" s="245">
        <f ca="1">SUM(E350:OFFSET(D350,0,1,1,$D$9))</f>
        <v>358</v>
      </c>
      <c r="D350" s="246"/>
      <c r="E350" s="86">
        <v>40</v>
      </c>
      <c r="F350" s="86">
        <v>47</v>
      </c>
      <c r="G350" s="86">
        <v>62</v>
      </c>
      <c r="H350" s="86">
        <v>55</v>
      </c>
      <c r="I350" s="86">
        <v>70</v>
      </c>
      <c r="J350" s="86">
        <v>84</v>
      </c>
      <c r="K350" s="86">
        <v>39</v>
      </c>
      <c r="L350" s="86">
        <v>56</v>
      </c>
      <c r="M350" s="86">
        <v>44</v>
      </c>
      <c r="N350" s="86">
        <v>53</v>
      </c>
      <c r="O350" s="86">
        <v>37</v>
      </c>
      <c r="P350" s="108">
        <v>53</v>
      </c>
      <c r="Q350" s="75"/>
      <c r="R350" s="75"/>
      <c r="S350" s="101"/>
    </row>
    <row r="351" spans="1:19" ht="12.75" hidden="1" customHeight="1" x14ac:dyDescent="0.25">
      <c r="A351" s="70" t="s">
        <v>4</v>
      </c>
      <c r="B351" s="71">
        <v>2008</v>
      </c>
      <c r="C351" s="245">
        <f ca="1">SUM(E351:OFFSET(D351,0,1,1,$D$9))</f>
        <v>296</v>
      </c>
      <c r="D351" s="246"/>
      <c r="E351" s="86">
        <v>68</v>
      </c>
      <c r="F351" s="86">
        <v>44</v>
      </c>
      <c r="G351" s="86">
        <v>52</v>
      </c>
      <c r="H351" s="86">
        <v>59</v>
      </c>
      <c r="I351" s="86">
        <v>39</v>
      </c>
      <c r="J351" s="86">
        <v>34</v>
      </c>
      <c r="K351" s="86">
        <v>45</v>
      </c>
      <c r="L351" s="86">
        <v>40</v>
      </c>
      <c r="M351" s="86">
        <v>24</v>
      </c>
      <c r="N351" s="86">
        <v>37</v>
      </c>
      <c r="O351" s="86">
        <v>27</v>
      </c>
      <c r="P351" s="108">
        <v>41</v>
      </c>
      <c r="Q351" s="75"/>
      <c r="R351" s="75"/>
      <c r="S351" s="101"/>
    </row>
    <row r="352" spans="1:19" ht="12.75" hidden="1" customHeight="1" x14ac:dyDescent="0.25">
      <c r="A352" s="70" t="s">
        <v>4</v>
      </c>
      <c r="B352" s="78">
        <v>2009</v>
      </c>
      <c r="C352" s="245">
        <f ca="1">SUM(E352:OFFSET(D352,0,1,1,$D$9))</f>
        <v>276</v>
      </c>
      <c r="D352" s="246"/>
      <c r="E352" s="86">
        <v>48</v>
      </c>
      <c r="F352" s="86">
        <v>51</v>
      </c>
      <c r="G352" s="86">
        <v>48</v>
      </c>
      <c r="H352" s="86">
        <v>58</v>
      </c>
      <c r="I352" s="86">
        <v>31</v>
      </c>
      <c r="J352" s="86">
        <v>40</v>
      </c>
      <c r="K352" s="86">
        <v>44</v>
      </c>
      <c r="L352" s="86">
        <v>45</v>
      </c>
      <c r="M352" s="86">
        <v>31</v>
      </c>
      <c r="N352" s="86">
        <v>38</v>
      </c>
      <c r="O352" s="86">
        <v>31</v>
      </c>
      <c r="P352" s="108">
        <v>67</v>
      </c>
      <c r="Q352" s="75"/>
      <c r="R352" s="75"/>
      <c r="S352" s="101"/>
    </row>
    <row r="353" spans="1:19" ht="12.75" hidden="1" customHeight="1" x14ac:dyDescent="0.25">
      <c r="A353" s="70" t="s">
        <v>4</v>
      </c>
      <c r="B353" s="78">
        <v>2010</v>
      </c>
      <c r="C353" s="245">
        <f ca="1">SUM(E353:OFFSET(D353,0,1,1,$D$9))</f>
        <v>310</v>
      </c>
      <c r="D353" s="246"/>
      <c r="E353" s="86">
        <v>58</v>
      </c>
      <c r="F353" s="86">
        <v>47</v>
      </c>
      <c r="G353" s="86">
        <v>54</v>
      </c>
      <c r="H353" s="86">
        <v>50</v>
      </c>
      <c r="I353" s="86">
        <v>57</v>
      </c>
      <c r="J353" s="86">
        <v>44</v>
      </c>
      <c r="K353" s="86">
        <v>53</v>
      </c>
      <c r="L353" s="86">
        <v>59</v>
      </c>
      <c r="M353" s="86">
        <v>41</v>
      </c>
      <c r="N353" s="86">
        <v>34</v>
      </c>
      <c r="O353" s="86">
        <v>28</v>
      </c>
      <c r="P353" s="108">
        <v>29</v>
      </c>
      <c r="Q353" s="75"/>
      <c r="R353" s="75"/>
      <c r="S353" s="101"/>
    </row>
    <row r="354" spans="1:19" ht="12.75" hidden="1" customHeight="1" x14ac:dyDescent="0.25">
      <c r="A354" s="70" t="s">
        <v>4</v>
      </c>
      <c r="B354" s="78">
        <v>2013</v>
      </c>
      <c r="C354" s="245">
        <f ca="1">SUM(E354:OFFSET(D354,0,1,1,$D$9))</f>
        <v>237</v>
      </c>
      <c r="D354" s="246"/>
      <c r="E354" s="86">
        <v>41</v>
      </c>
      <c r="F354" s="86">
        <v>29</v>
      </c>
      <c r="G354" s="86">
        <v>36</v>
      </c>
      <c r="H354" s="86">
        <v>47</v>
      </c>
      <c r="I354" s="86">
        <v>38</v>
      </c>
      <c r="J354" s="86">
        <v>46</v>
      </c>
      <c r="K354" s="86">
        <v>105</v>
      </c>
      <c r="L354" s="86">
        <v>78</v>
      </c>
      <c r="M354" s="86">
        <v>56</v>
      </c>
      <c r="N354" s="86">
        <v>55</v>
      </c>
      <c r="O354" s="86">
        <v>38</v>
      </c>
      <c r="P354" s="108">
        <v>45</v>
      </c>
      <c r="Q354" s="75"/>
      <c r="R354" s="75"/>
      <c r="S354" s="101"/>
    </row>
    <row r="355" spans="1:19" ht="12.75" hidden="1" customHeight="1" x14ac:dyDescent="0.25">
      <c r="A355" s="70" t="s">
        <v>4</v>
      </c>
      <c r="B355" s="78">
        <v>2014</v>
      </c>
      <c r="C355" s="245">
        <f ca="1">SUM(E355:OFFSET(D355,0,1,1,$D$9))</f>
        <v>254</v>
      </c>
      <c r="D355" s="246"/>
      <c r="E355" s="86">
        <v>59</v>
      </c>
      <c r="F355" s="86">
        <v>53</v>
      </c>
      <c r="G355" s="86">
        <v>45</v>
      </c>
      <c r="H355" s="86">
        <v>31</v>
      </c>
      <c r="I355" s="86">
        <v>31</v>
      </c>
      <c r="J355" s="86">
        <v>35</v>
      </c>
      <c r="K355" s="86">
        <v>54</v>
      </c>
      <c r="L355" s="86">
        <v>31</v>
      </c>
      <c r="M355" s="86">
        <v>33</v>
      </c>
      <c r="N355" s="86">
        <v>39</v>
      </c>
      <c r="O355" s="86">
        <v>43</v>
      </c>
      <c r="P355" s="108">
        <v>40</v>
      </c>
      <c r="Q355" s="75"/>
      <c r="R355" s="75"/>
      <c r="S355" s="101"/>
    </row>
    <row r="356" spans="1:19" ht="12.75" hidden="1" customHeight="1" x14ac:dyDescent="0.25">
      <c r="A356" s="70" t="s">
        <v>4</v>
      </c>
      <c r="B356" s="78">
        <v>2018</v>
      </c>
      <c r="C356" s="245">
        <f ca="1">SUM(E356:OFFSET(D356,0,1,1,$D$9))</f>
        <v>219</v>
      </c>
      <c r="D356" s="246"/>
      <c r="E356" s="86">
        <v>34</v>
      </c>
      <c r="F356" s="86">
        <v>32</v>
      </c>
      <c r="G356" s="86">
        <v>36</v>
      </c>
      <c r="H356" s="86">
        <v>40</v>
      </c>
      <c r="I356" s="86">
        <v>49</v>
      </c>
      <c r="J356" s="86">
        <v>28</v>
      </c>
      <c r="K356" s="86">
        <v>26</v>
      </c>
      <c r="L356" s="86">
        <v>42</v>
      </c>
      <c r="M356" s="86">
        <v>38</v>
      </c>
      <c r="N356" s="86">
        <v>49</v>
      </c>
      <c r="O356" s="86">
        <v>40</v>
      </c>
      <c r="P356" s="108">
        <v>30</v>
      </c>
      <c r="Q356" s="75"/>
      <c r="R356" s="75"/>
      <c r="S356" s="101"/>
    </row>
    <row r="357" spans="1:19" ht="12.75" hidden="1" customHeight="1" x14ac:dyDescent="0.25">
      <c r="A357" s="70" t="s">
        <v>4</v>
      </c>
      <c r="B357" s="78">
        <v>2019</v>
      </c>
      <c r="C357" s="245">
        <f ca="1">SUM(E357:OFFSET(D357,0,1,1,$D$9))</f>
        <v>259</v>
      </c>
      <c r="D357" s="246"/>
      <c r="E357" s="86">
        <v>42</v>
      </c>
      <c r="F357" s="86">
        <v>33</v>
      </c>
      <c r="G357" s="86">
        <v>48</v>
      </c>
      <c r="H357" s="86">
        <v>60</v>
      </c>
      <c r="I357" s="86">
        <v>42</v>
      </c>
      <c r="J357" s="86">
        <v>34</v>
      </c>
      <c r="K357" s="86">
        <v>43</v>
      </c>
      <c r="L357" s="86">
        <v>38</v>
      </c>
      <c r="M357" s="86">
        <v>29</v>
      </c>
      <c r="N357" s="86">
        <v>51</v>
      </c>
      <c r="O357" s="86">
        <v>40</v>
      </c>
      <c r="P357" s="108">
        <v>35</v>
      </c>
      <c r="Q357" s="75"/>
      <c r="R357" s="75"/>
      <c r="S357" s="101"/>
    </row>
    <row r="358" spans="1:19" ht="12.75" hidden="1" customHeight="1" x14ac:dyDescent="0.25">
      <c r="A358" s="70" t="s">
        <v>4</v>
      </c>
      <c r="B358" s="78">
        <v>2020</v>
      </c>
      <c r="C358" s="245">
        <f ca="1">SUM(E358:OFFSET(D358,0,1,1,$D$9))</f>
        <v>229</v>
      </c>
      <c r="D358" s="246"/>
      <c r="E358" s="86">
        <v>46</v>
      </c>
      <c r="F358" s="86">
        <v>33</v>
      </c>
      <c r="G358" s="86">
        <v>21</v>
      </c>
      <c r="H358" s="86">
        <v>35</v>
      </c>
      <c r="I358" s="86">
        <v>42</v>
      </c>
      <c r="J358" s="86">
        <v>52</v>
      </c>
      <c r="K358" s="86">
        <v>62</v>
      </c>
      <c r="L358" s="86">
        <v>46</v>
      </c>
      <c r="M358" s="86">
        <v>43</v>
      </c>
      <c r="N358" s="86">
        <v>53</v>
      </c>
      <c r="O358" s="86">
        <v>47</v>
      </c>
      <c r="P358" s="108">
        <v>56</v>
      </c>
      <c r="Q358" s="75"/>
      <c r="R358" s="75"/>
      <c r="S358" s="101"/>
    </row>
    <row r="359" spans="1:19" ht="12.75" hidden="1" customHeight="1" x14ac:dyDescent="0.25">
      <c r="A359" s="70" t="s">
        <v>4</v>
      </c>
      <c r="B359" s="78">
        <v>2021</v>
      </c>
      <c r="C359" s="245">
        <f ca="1">SUM(E359:OFFSET(D359,0,1,1,$D$9))</f>
        <v>298</v>
      </c>
      <c r="D359" s="246"/>
      <c r="E359" s="86">
        <v>47</v>
      </c>
      <c r="F359" s="86">
        <v>38</v>
      </c>
      <c r="G359" s="86">
        <v>51</v>
      </c>
      <c r="H359" s="86">
        <v>53</v>
      </c>
      <c r="I359" s="86">
        <v>45</v>
      </c>
      <c r="J359" s="86">
        <v>64</v>
      </c>
      <c r="K359" s="86">
        <v>60</v>
      </c>
      <c r="L359" s="86">
        <v>40</v>
      </c>
      <c r="M359" s="86">
        <v>43</v>
      </c>
      <c r="N359" s="86">
        <v>26</v>
      </c>
      <c r="O359" s="86">
        <v>40</v>
      </c>
      <c r="P359" s="108">
        <v>41</v>
      </c>
      <c r="Q359" s="75"/>
      <c r="R359" s="75"/>
      <c r="S359" s="101"/>
    </row>
    <row r="360" spans="1:19" ht="12.75" customHeight="1" x14ac:dyDescent="0.25">
      <c r="A360" s="70" t="s">
        <v>4</v>
      </c>
      <c r="B360" s="78">
        <v>2022</v>
      </c>
      <c r="C360" s="245">
        <f ca="1">SUM(E360:OFFSET(D360,0,1,1,$D$9))</f>
        <v>323</v>
      </c>
      <c r="D360" s="246"/>
      <c r="E360" s="86">
        <v>57</v>
      </c>
      <c r="F360" s="86">
        <v>55</v>
      </c>
      <c r="G360" s="86">
        <v>64</v>
      </c>
      <c r="H360" s="86">
        <v>48</v>
      </c>
      <c r="I360" s="86">
        <v>57</v>
      </c>
      <c r="J360" s="86">
        <v>42</v>
      </c>
      <c r="K360" s="86">
        <v>46</v>
      </c>
      <c r="L360" s="86">
        <v>49</v>
      </c>
      <c r="M360" s="86">
        <v>26</v>
      </c>
      <c r="N360" s="86">
        <v>33</v>
      </c>
      <c r="O360" s="86">
        <v>45</v>
      </c>
      <c r="P360" s="108">
        <v>31</v>
      </c>
      <c r="Q360" s="75"/>
      <c r="R360" s="75"/>
      <c r="S360" s="101"/>
    </row>
    <row r="361" spans="1:19" ht="12.75" customHeight="1" x14ac:dyDescent="0.25">
      <c r="A361" s="70" t="s">
        <v>4</v>
      </c>
      <c r="B361" s="78">
        <v>2023</v>
      </c>
      <c r="C361" s="245">
        <f ca="1">SUM(E361:OFFSET(D361,0,1,1,$D$9))</f>
        <v>282</v>
      </c>
      <c r="D361" s="246"/>
      <c r="E361" s="86">
        <v>56</v>
      </c>
      <c r="F361" s="86">
        <v>44</v>
      </c>
      <c r="G361" s="86">
        <v>52</v>
      </c>
      <c r="H361" s="86">
        <v>40</v>
      </c>
      <c r="I361" s="86">
        <v>41</v>
      </c>
      <c r="J361" s="86">
        <v>49</v>
      </c>
      <c r="K361" s="86"/>
      <c r="L361" s="86"/>
      <c r="M361" s="86"/>
      <c r="N361" s="86"/>
      <c r="O361" s="86"/>
      <c r="P361" s="108"/>
      <c r="Q361" s="75"/>
      <c r="R361" s="75"/>
      <c r="S361" s="101"/>
    </row>
    <row r="362" spans="1:19" s="12" customFormat="1" ht="6.75" customHeight="1" x14ac:dyDescent="0.25">
      <c r="A362" s="70"/>
      <c r="B362" s="78"/>
      <c r="C362" s="245">
        <f ca="1">SUM(E362:OFFSET(D362,0,1,1,$D$9))</f>
        <v>0</v>
      </c>
      <c r="D362" s="24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108"/>
      <c r="Q362" s="59"/>
      <c r="R362" s="60"/>
      <c r="S362" s="107"/>
    </row>
    <row r="363" spans="1:19" ht="12.75" hidden="1" customHeight="1" x14ac:dyDescent="0.25">
      <c r="A363" s="70" t="s">
        <v>7</v>
      </c>
      <c r="B363" s="71">
        <v>2007</v>
      </c>
      <c r="C363" s="245">
        <f ca="1">SUM(E363:OFFSET(D363,0,1,1,$D$9))</f>
        <v>5</v>
      </c>
      <c r="D363" s="246"/>
      <c r="E363" s="86">
        <v>1</v>
      </c>
      <c r="F363" s="86">
        <v>0</v>
      </c>
      <c r="G363" s="86">
        <v>0</v>
      </c>
      <c r="H363" s="86">
        <v>0</v>
      </c>
      <c r="I363" s="86">
        <v>1</v>
      </c>
      <c r="J363" s="86">
        <v>3</v>
      </c>
      <c r="K363" s="86">
        <v>9</v>
      </c>
      <c r="L363" s="86">
        <v>0</v>
      </c>
      <c r="M363" s="86">
        <v>0</v>
      </c>
      <c r="N363" s="86">
        <v>1</v>
      </c>
      <c r="O363" s="86">
        <v>0</v>
      </c>
      <c r="P363" s="108">
        <v>0</v>
      </c>
      <c r="Q363" s="75"/>
      <c r="R363" s="75"/>
      <c r="S363" s="101"/>
    </row>
    <row r="364" spans="1:19" ht="12.75" hidden="1" customHeight="1" x14ac:dyDescent="0.25">
      <c r="A364" s="70" t="s">
        <v>7</v>
      </c>
      <c r="B364" s="71">
        <v>2008</v>
      </c>
      <c r="C364" s="245">
        <f ca="1">SUM(E364:OFFSET(D364,0,1,1,$D$9))</f>
        <v>7</v>
      </c>
      <c r="D364" s="246"/>
      <c r="E364" s="86">
        <v>1</v>
      </c>
      <c r="F364" s="86">
        <v>2</v>
      </c>
      <c r="G364" s="86">
        <v>0</v>
      </c>
      <c r="H364" s="86">
        <v>1</v>
      </c>
      <c r="I364" s="86">
        <v>0</v>
      </c>
      <c r="J364" s="86">
        <v>3</v>
      </c>
      <c r="K364" s="86">
        <v>3</v>
      </c>
      <c r="L364" s="86">
        <v>4</v>
      </c>
      <c r="M364" s="86">
        <v>0</v>
      </c>
      <c r="N364" s="86">
        <v>1</v>
      </c>
      <c r="O364" s="86">
        <v>0</v>
      </c>
      <c r="P364" s="108">
        <v>0</v>
      </c>
      <c r="Q364" s="75"/>
      <c r="R364" s="75"/>
      <c r="S364" s="101"/>
    </row>
    <row r="365" spans="1:19" ht="12.75" hidden="1" customHeight="1" x14ac:dyDescent="0.25">
      <c r="A365" s="70" t="s">
        <v>7</v>
      </c>
      <c r="B365" s="78">
        <v>2009</v>
      </c>
      <c r="C365" s="245">
        <f ca="1">SUM(E365:OFFSET(D365,0,1,1,$D$9))</f>
        <v>12</v>
      </c>
      <c r="D365" s="246"/>
      <c r="E365" s="86">
        <v>0</v>
      </c>
      <c r="F365" s="86">
        <v>1</v>
      </c>
      <c r="G365" s="86">
        <v>0</v>
      </c>
      <c r="H365" s="86">
        <v>5</v>
      </c>
      <c r="I365" s="86">
        <v>3</v>
      </c>
      <c r="J365" s="86">
        <v>3</v>
      </c>
      <c r="K365" s="86">
        <v>8</v>
      </c>
      <c r="L365" s="86">
        <v>1</v>
      </c>
      <c r="M365" s="86">
        <v>1</v>
      </c>
      <c r="N365" s="86">
        <v>0</v>
      </c>
      <c r="O365" s="86">
        <v>0</v>
      </c>
      <c r="P365" s="108">
        <v>1</v>
      </c>
      <c r="Q365" s="75"/>
      <c r="R365" s="75"/>
      <c r="S365" s="101"/>
    </row>
    <row r="366" spans="1:19" ht="12.75" hidden="1" customHeight="1" x14ac:dyDescent="0.25">
      <c r="A366" s="70" t="s">
        <v>7</v>
      </c>
      <c r="B366" s="78">
        <v>2010</v>
      </c>
      <c r="C366" s="245">
        <f ca="1">SUM(E366:OFFSET(D366,0,1,1,$D$9))</f>
        <v>9</v>
      </c>
      <c r="D366" s="246"/>
      <c r="E366" s="86">
        <v>1</v>
      </c>
      <c r="F366" s="86">
        <v>3</v>
      </c>
      <c r="G366" s="86">
        <v>3</v>
      </c>
      <c r="H366" s="86">
        <v>0</v>
      </c>
      <c r="I366" s="86">
        <v>1</v>
      </c>
      <c r="J366" s="86">
        <v>1</v>
      </c>
      <c r="K366" s="86">
        <v>7</v>
      </c>
      <c r="L366" s="86">
        <v>3</v>
      </c>
      <c r="M366" s="86">
        <v>1</v>
      </c>
      <c r="N366" s="86">
        <v>0</v>
      </c>
      <c r="O366" s="86">
        <v>1</v>
      </c>
      <c r="P366" s="108">
        <v>1</v>
      </c>
      <c r="Q366" s="75"/>
      <c r="R366" s="75"/>
      <c r="S366" s="101"/>
    </row>
    <row r="367" spans="1:19" ht="12.75" hidden="1" customHeight="1" x14ac:dyDescent="0.25">
      <c r="A367" s="70" t="s">
        <v>7</v>
      </c>
      <c r="B367" s="78">
        <v>2013</v>
      </c>
      <c r="C367" s="245">
        <f ca="1">SUM(E367:OFFSET(D367,0,1,1,$D$9))</f>
        <v>4</v>
      </c>
      <c r="D367" s="246"/>
      <c r="E367" s="86">
        <v>1</v>
      </c>
      <c r="F367" s="86"/>
      <c r="G367" s="86">
        <v>3</v>
      </c>
      <c r="H367" s="86"/>
      <c r="I367" s="86"/>
      <c r="J367" s="86"/>
      <c r="K367" s="86">
        <v>2</v>
      </c>
      <c r="L367" s="86">
        <v>3</v>
      </c>
      <c r="M367" s="86">
        <v>2</v>
      </c>
      <c r="N367" s="86">
        <v>3</v>
      </c>
      <c r="O367" s="86"/>
      <c r="P367" s="108">
        <v>2</v>
      </c>
      <c r="Q367" s="75"/>
      <c r="R367" s="75"/>
      <c r="S367" s="101"/>
    </row>
    <row r="368" spans="1:19" ht="12.75" hidden="1" customHeight="1" x14ac:dyDescent="0.25">
      <c r="A368" s="70" t="s">
        <v>7</v>
      </c>
      <c r="B368" s="78">
        <v>2014</v>
      </c>
      <c r="C368" s="245">
        <f ca="1">SUM(E368:OFFSET(D368,0,1,1,$D$9))</f>
        <v>4</v>
      </c>
      <c r="D368" s="246"/>
      <c r="E368" s="86">
        <v>1</v>
      </c>
      <c r="F368" s="86">
        <v>1</v>
      </c>
      <c r="G368" s="86"/>
      <c r="H368" s="86"/>
      <c r="I368" s="86"/>
      <c r="J368" s="86">
        <v>2</v>
      </c>
      <c r="K368" s="86">
        <v>5</v>
      </c>
      <c r="L368" s="86">
        <v>1</v>
      </c>
      <c r="M368" s="86">
        <v>1</v>
      </c>
      <c r="N368" s="86">
        <v>1</v>
      </c>
      <c r="O368" s="86">
        <v>2</v>
      </c>
      <c r="P368" s="108">
        <v>2</v>
      </c>
      <c r="Q368" s="75"/>
      <c r="R368" s="75"/>
      <c r="S368" s="101"/>
    </row>
    <row r="369" spans="1:19" ht="12.75" hidden="1" customHeight="1" x14ac:dyDescent="0.25">
      <c r="A369" s="70" t="s">
        <v>7</v>
      </c>
      <c r="B369" s="78">
        <v>2018</v>
      </c>
      <c r="C369" s="245">
        <f ca="1">SUM(E369:OFFSET(D369,0,1,1,$D$9))</f>
        <v>9</v>
      </c>
      <c r="D369" s="246"/>
      <c r="E369" s="86">
        <v>1</v>
      </c>
      <c r="F369" s="86">
        <v>1</v>
      </c>
      <c r="G369" s="86">
        <v>3</v>
      </c>
      <c r="H369" s="86"/>
      <c r="I369" s="86">
        <v>1</v>
      </c>
      <c r="J369" s="86">
        <v>3</v>
      </c>
      <c r="K369" s="86"/>
      <c r="L369" s="86"/>
      <c r="M369" s="86"/>
      <c r="N369" s="86">
        <v>1</v>
      </c>
      <c r="O369" s="86">
        <v>1</v>
      </c>
      <c r="P369" s="108"/>
      <c r="Q369" s="75"/>
      <c r="R369" s="75"/>
      <c r="S369" s="101"/>
    </row>
    <row r="370" spans="1:19" ht="12.75" hidden="1" customHeight="1" x14ac:dyDescent="0.25">
      <c r="A370" s="70" t="s">
        <v>7</v>
      </c>
      <c r="B370" s="78">
        <v>2019</v>
      </c>
      <c r="C370" s="245">
        <f ca="1">SUM(E370:OFFSET(D370,0,1,1,$D$9))</f>
        <v>5</v>
      </c>
      <c r="D370" s="246"/>
      <c r="E370" s="86">
        <v>1</v>
      </c>
      <c r="F370" s="86"/>
      <c r="G370" s="86">
        <v>1</v>
      </c>
      <c r="H370" s="86">
        <v>1</v>
      </c>
      <c r="I370" s="86">
        <v>2</v>
      </c>
      <c r="J370" s="86"/>
      <c r="K370" s="86">
        <v>3</v>
      </c>
      <c r="L370" s="86">
        <v>2</v>
      </c>
      <c r="M370" s="86"/>
      <c r="N370" s="86"/>
      <c r="O370" s="86">
        <v>3</v>
      </c>
      <c r="P370" s="108">
        <v>1</v>
      </c>
      <c r="Q370" s="75"/>
      <c r="R370" s="75"/>
      <c r="S370" s="101"/>
    </row>
    <row r="371" spans="1:19" ht="12.75" hidden="1" customHeight="1" x14ac:dyDescent="0.25">
      <c r="A371" s="70" t="s">
        <v>7</v>
      </c>
      <c r="B371" s="78">
        <v>2020</v>
      </c>
      <c r="C371" s="245">
        <f ca="1">SUM(E371:OFFSET(D371,0,1,1,$D$9))</f>
        <v>10</v>
      </c>
      <c r="D371" s="246"/>
      <c r="E371" s="86">
        <v>1</v>
      </c>
      <c r="F371" s="86">
        <v>1</v>
      </c>
      <c r="G371" s="86">
        <v>2</v>
      </c>
      <c r="H371" s="86"/>
      <c r="I371" s="86">
        <v>5</v>
      </c>
      <c r="J371" s="86">
        <v>1</v>
      </c>
      <c r="K371" s="86">
        <v>1</v>
      </c>
      <c r="L371" s="86">
        <v>1</v>
      </c>
      <c r="M371" s="86"/>
      <c r="N371" s="86"/>
      <c r="O371" s="86"/>
      <c r="P371" s="108">
        <v>1</v>
      </c>
      <c r="Q371" s="75"/>
      <c r="R371" s="75"/>
      <c r="S371" s="101"/>
    </row>
    <row r="372" spans="1:19" ht="12.75" hidden="1" customHeight="1" x14ac:dyDescent="0.25">
      <c r="A372" s="70" t="s">
        <v>7</v>
      </c>
      <c r="B372" s="78">
        <v>2021</v>
      </c>
      <c r="C372" s="245">
        <f ca="1">SUM(E372:OFFSET(D372,0,1,1,$D$9))</f>
        <v>9</v>
      </c>
      <c r="D372" s="246"/>
      <c r="E372" s="237">
        <v>2</v>
      </c>
      <c r="F372" s="237">
        <v>1</v>
      </c>
      <c r="G372" s="237">
        <v>1</v>
      </c>
      <c r="H372" s="237">
        <v>1</v>
      </c>
      <c r="I372" s="237">
        <v>1</v>
      </c>
      <c r="J372" s="237">
        <v>3</v>
      </c>
      <c r="K372" s="237">
        <v>3</v>
      </c>
      <c r="L372" s="237">
        <v>0</v>
      </c>
      <c r="M372" s="237">
        <v>1</v>
      </c>
      <c r="N372" s="237">
        <v>1</v>
      </c>
      <c r="O372" s="237">
        <v>0</v>
      </c>
      <c r="P372" s="238">
        <v>3</v>
      </c>
      <c r="Q372" s="75"/>
      <c r="R372" s="75"/>
      <c r="S372" s="101"/>
    </row>
    <row r="373" spans="1:19" ht="12.75" customHeight="1" x14ac:dyDescent="0.25">
      <c r="A373" s="70" t="s">
        <v>7</v>
      </c>
      <c r="B373" s="78">
        <v>2022</v>
      </c>
      <c r="C373" s="245">
        <f ca="1">SUM(E373:OFFSET(D373,0,1,1,$D$9))</f>
        <v>8</v>
      </c>
      <c r="D373" s="246"/>
      <c r="E373" s="86">
        <v>1</v>
      </c>
      <c r="F373" s="86">
        <v>1</v>
      </c>
      <c r="G373" s="86">
        <v>0</v>
      </c>
      <c r="H373" s="86">
        <v>0</v>
      </c>
      <c r="I373" s="86">
        <v>2</v>
      </c>
      <c r="J373" s="86">
        <v>4</v>
      </c>
      <c r="K373" s="86">
        <v>3</v>
      </c>
      <c r="L373" s="86">
        <v>1</v>
      </c>
      <c r="M373" s="86">
        <v>1</v>
      </c>
      <c r="N373" s="86">
        <v>1</v>
      </c>
      <c r="O373" s="86">
        <v>0</v>
      </c>
      <c r="P373" s="86">
        <v>3</v>
      </c>
      <c r="Q373" s="75"/>
      <c r="R373" s="75"/>
      <c r="S373" s="101"/>
    </row>
    <row r="374" spans="1:19" ht="12.75" customHeight="1" x14ac:dyDescent="0.25">
      <c r="A374" s="70" t="s">
        <v>7</v>
      </c>
      <c r="B374" s="78">
        <v>2023</v>
      </c>
      <c r="C374" s="245">
        <f ca="1">SUM(E374:OFFSET(D374,0,1,1,$D$9))</f>
        <v>16</v>
      </c>
      <c r="D374" s="246"/>
      <c r="E374" s="86">
        <v>3</v>
      </c>
      <c r="F374" s="237"/>
      <c r="G374" s="237">
        <v>5</v>
      </c>
      <c r="H374" s="237">
        <v>2</v>
      </c>
      <c r="I374" s="237">
        <v>3</v>
      </c>
      <c r="J374" s="237">
        <v>3</v>
      </c>
      <c r="K374" s="237"/>
      <c r="L374" s="237"/>
      <c r="M374" s="237"/>
      <c r="N374" s="237"/>
      <c r="O374" s="237"/>
      <c r="P374" s="238"/>
      <c r="Q374" s="75"/>
      <c r="R374" s="75"/>
      <c r="S374" s="101"/>
    </row>
    <row r="375" spans="1:19" s="12" customFormat="1" ht="6.75" customHeight="1" x14ac:dyDescent="0.25">
      <c r="A375" s="70"/>
      <c r="B375" s="78"/>
      <c r="C375" s="245">
        <f ca="1">SUM(E375:OFFSET(D375,0,1,1,$D$9))</f>
        <v>0</v>
      </c>
      <c r="D375" s="24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108"/>
      <c r="Q375" s="59"/>
      <c r="R375" s="60"/>
      <c r="S375" s="107"/>
    </row>
    <row r="376" spans="1:19" ht="12.75" hidden="1" customHeight="1" x14ac:dyDescent="0.25">
      <c r="A376" s="70" t="s">
        <v>5</v>
      </c>
      <c r="B376" s="71">
        <v>2007</v>
      </c>
      <c r="C376" s="245">
        <f ca="1">SUM(E376:OFFSET(D376,0,1,1,$D$9))</f>
        <v>85</v>
      </c>
      <c r="D376" s="246"/>
      <c r="E376" s="86">
        <v>15</v>
      </c>
      <c r="F376" s="86">
        <v>15</v>
      </c>
      <c r="G376" s="86">
        <v>15</v>
      </c>
      <c r="H376" s="86">
        <v>11</v>
      </c>
      <c r="I376" s="86">
        <v>8</v>
      </c>
      <c r="J376" s="86">
        <v>21</v>
      </c>
      <c r="K376" s="86">
        <v>10</v>
      </c>
      <c r="L376" s="86">
        <v>9</v>
      </c>
      <c r="M376" s="86">
        <v>12</v>
      </c>
      <c r="N376" s="86">
        <v>22</v>
      </c>
      <c r="O376" s="86">
        <v>17</v>
      </c>
      <c r="P376" s="108">
        <v>12</v>
      </c>
      <c r="Q376" s="75"/>
      <c r="R376" s="75"/>
      <c r="S376" s="101"/>
    </row>
    <row r="377" spans="1:19" ht="12.75" hidden="1" customHeight="1" x14ac:dyDescent="0.25">
      <c r="A377" s="70" t="s">
        <v>5</v>
      </c>
      <c r="B377" s="71">
        <v>2008</v>
      </c>
      <c r="C377" s="245">
        <f ca="1">SUM(E377:OFFSET(D377,0,1,1,$D$9))</f>
        <v>85</v>
      </c>
      <c r="D377" s="246"/>
      <c r="E377" s="86">
        <v>34</v>
      </c>
      <c r="F377" s="86">
        <v>9</v>
      </c>
      <c r="G377" s="86">
        <v>15</v>
      </c>
      <c r="H377" s="86">
        <v>7</v>
      </c>
      <c r="I377" s="86">
        <v>8</v>
      </c>
      <c r="J377" s="86">
        <v>12</v>
      </c>
      <c r="K377" s="86">
        <v>16</v>
      </c>
      <c r="L377" s="86">
        <v>12</v>
      </c>
      <c r="M377" s="86">
        <v>16</v>
      </c>
      <c r="N377" s="86">
        <v>11</v>
      </c>
      <c r="O377" s="86">
        <v>10</v>
      </c>
      <c r="P377" s="108">
        <v>15</v>
      </c>
      <c r="Q377" s="75"/>
      <c r="R377" s="75"/>
      <c r="S377" s="101"/>
    </row>
    <row r="378" spans="1:19" ht="12.75" hidden="1" customHeight="1" x14ac:dyDescent="0.25">
      <c r="A378" s="70" t="s">
        <v>5</v>
      </c>
      <c r="B378" s="78">
        <v>2009</v>
      </c>
      <c r="C378" s="245">
        <f ca="1">SUM(E378:OFFSET(D378,0,1,1,$D$9))</f>
        <v>101</v>
      </c>
      <c r="D378" s="246"/>
      <c r="E378" s="86">
        <v>12</v>
      </c>
      <c r="F378" s="86">
        <v>16</v>
      </c>
      <c r="G378" s="86">
        <v>16</v>
      </c>
      <c r="H378" s="86">
        <v>20</v>
      </c>
      <c r="I378" s="86">
        <v>21</v>
      </c>
      <c r="J378" s="86">
        <v>16</v>
      </c>
      <c r="K378" s="86">
        <v>19</v>
      </c>
      <c r="L378" s="86">
        <v>7</v>
      </c>
      <c r="M378" s="86">
        <v>13</v>
      </c>
      <c r="N378" s="86">
        <v>6</v>
      </c>
      <c r="O378" s="86">
        <v>24</v>
      </c>
      <c r="P378" s="108">
        <v>12</v>
      </c>
      <c r="Q378" s="75"/>
      <c r="R378" s="75"/>
      <c r="S378" s="101"/>
    </row>
    <row r="379" spans="1:19" ht="12.75" hidden="1" customHeight="1" x14ac:dyDescent="0.25">
      <c r="A379" s="70" t="s">
        <v>5</v>
      </c>
      <c r="B379" s="78">
        <v>2010</v>
      </c>
      <c r="C379" s="245">
        <f ca="1">SUM(E379:OFFSET(D379,0,1,1,$D$9))</f>
        <v>130</v>
      </c>
      <c r="D379" s="246"/>
      <c r="E379" s="86">
        <v>23</v>
      </c>
      <c r="F379" s="86">
        <v>21</v>
      </c>
      <c r="G379" s="86">
        <v>24</v>
      </c>
      <c r="H379" s="86">
        <v>30</v>
      </c>
      <c r="I379" s="86">
        <v>11</v>
      </c>
      <c r="J379" s="86">
        <v>21</v>
      </c>
      <c r="K379" s="86">
        <v>21</v>
      </c>
      <c r="L379" s="86">
        <v>26</v>
      </c>
      <c r="M379" s="86">
        <v>8</v>
      </c>
      <c r="N379" s="86">
        <v>19</v>
      </c>
      <c r="O379" s="86">
        <v>21</v>
      </c>
      <c r="P379" s="108">
        <v>14</v>
      </c>
      <c r="Q379" s="75"/>
      <c r="R379" s="75"/>
      <c r="S379" s="101"/>
    </row>
    <row r="380" spans="1:19" ht="12.75" hidden="1" customHeight="1" x14ac:dyDescent="0.25">
      <c r="A380" s="70" t="s">
        <v>5</v>
      </c>
      <c r="B380" s="78">
        <v>2013</v>
      </c>
      <c r="C380" s="245">
        <f ca="1">SUM(E380:OFFSET(D380,0,1,1,$D$9))</f>
        <v>93</v>
      </c>
      <c r="D380" s="246"/>
      <c r="E380" s="86">
        <v>19</v>
      </c>
      <c r="F380" s="86">
        <v>12</v>
      </c>
      <c r="G380" s="86">
        <v>18</v>
      </c>
      <c r="H380" s="86">
        <v>13</v>
      </c>
      <c r="I380" s="86">
        <v>13</v>
      </c>
      <c r="J380" s="86">
        <v>18</v>
      </c>
      <c r="K380" s="86">
        <v>30</v>
      </c>
      <c r="L380" s="86">
        <v>14</v>
      </c>
      <c r="M380" s="86">
        <v>16</v>
      </c>
      <c r="N380" s="86">
        <v>26</v>
      </c>
      <c r="O380" s="86">
        <v>28</v>
      </c>
      <c r="P380" s="108">
        <v>22</v>
      </c>
      <c r="Q380" s="75"/>
      <c r="R380" s="75"/>
      <c r="S380" s="101"/>
    </row>
    <row r="381" spans="1:19" ht="12.75" hidden="1" customHeight="1" x14ac:dyDescent="0.25">
      <c r="A381" s="70" t="s">
        <v>5</v>
      </c>
      <c r="B381" s="78">
        <v>2014</v>
      </c>
      <c r="C381" s="245">
        <f ca="1">SUM(E381:OFFSET(D381,0,1,1,$D$9))</f>
        <v>138</v>
      </c>
      <c r="D381" s="246"/>
      <c r="E381" s="86">
        <v>18</v>
      </c>
      <c r="F381" s="86">
        <v>23</v>
      </c>
      <c r="G381" s="86">
        <v>26</v>
      </c>
      <c r="H381" s="86">
        <v>24</v>
      </c>
      <c r="I381" s="86">
        <v>28</v>
      </c>
      <c r="J381" s="86">
        <v>19</v>
      </c>
      <c r="K381" s="86">
        <v>24</v>
      </c>
      <c r="L381" s="86">
        <v>17</v>
      </c>
      <c r="M381" s="86">
        <v>12</v>
      </c>
      <c r="N381" s="86">
        <v>19</v>
      </c>
      <c r="O381" s="86">
        <v>24</v>
      </c>
      <c r="P381" s="108">
        <v>13</v>
      </c>
      <c r="Q381" s="75"/>
      <c r="R381" s="75"/>
      <c r="S381" s="101"/>
    </row>
    <row r="382" spans="1:19" ht="12.75" hidden="1" customHeight="1" x14ac:dyDescent="0.25">
      <c r="A382" s="70" t="s">
        <v>5</v>
      </c>
      <c r="B382" s="78">
        <v>2018</v>
      </c>
      <c r="C382" s="245">
        <f ca="1">SUM(E382:OFFSET(D382,0,1,1,$D$9))</f>
        <v>174</v>
      </c>
      <c r="D382" s="246"/>
      <c r="E382" s="86">
        <v>23</v>
      </c>
      <c r="F382" s="86">
        <v>35</v>
      </c>
      <c r="G382" s="86">
        <v>43</v>
      </c>
      <c r="H382" s="86">
        <v>22</v>
      </c>
      <c r="I382" s="86">
        <v>27</v>
      </c>
      <c r="J382" s="86">
        <v>24</v>
      </c>
      <c r="K382" s="86">
        <v>19</v>
      </c>
      <c r="L382" s="86">
        <v>18</v>
      </c>
      <c r="M382" s="86">
        <v>15</v>
      </c>
      <c r="N382" s="86">
        <v>27</v>
      </c>
      <c r="O382" s="86">
        <v>13</v>
      </c>
      <c r="P382" s="108">
        <v>24</v>
      </c>
      <c r="Q382" s="75"/>
      <c r="R382" s="75"/>
      <c r="S382" s="101"/>
    </row>
    <row r="383" spans="1:19" ht="12.75" hidden="1" customHeight="1" x14ac:dyDescent="0.25">
      <c r="A383" s="70" t="s">
        <v>5</v>
      </c>
      <c r="B383" s="78">
        <v>2019</v>
      </c>
      <c r="C383" s="245">
        <f ca="1">SUM(E383:OFFSET(D383,0,1,1,$D$9))</f>
        <v>146</v>
      </c>
      <c r="D383" s="246"/>
      <c r="E383" s="86">
        <v>27</v>
      </c>
      <c r="F383" s="86">
        <v>21</v>
      </c>
      <c r="G383" s="86">
        <v>25</v>
      </c>
      <c r="H383" s="86">
        <v>19</v>
      </c>
      <c r="I383" s="86">
        <v>28</v>
      </c>
      <c r="J383" s="86">
        <v>26</v>
      </c>
      <c r="K383" s="86">
        <v>21</v>
      </c>
      <c r="L383" s="86">
        <v>13</v>
      </c>
      <c r="M383" s="86">
        <v>14</v>
      </c>
      <c r="N383" s="86">
        <v>20</v>
      </c>
      <c r="O383" s="86">
        <v>17</v>
      </c>
      <c r="P383" s="108">
        <v>17</v>
      </c>
      <c r="Q383" s="75"/>
      <c r="R383" s="75"/>
      <c r="S383" s="101"/>
    </row>
    <row r="384" spans="1:19" ht="12.75" hidden="1" customHeight="1" x14ac:dyDescent="0.25">
      <c r="A384" s="70" t="s">
        <v>5</v>
      </c>
      <c r="B384" s="78">
        <v>2020</v>
      </c>
      <c r="C384" s="245">
        <f ca="1">SUM(E384:OFFSET(D384,0,1,1,$D$9))</f>
        <v>143</v>
      </c>
      <c r="D384" s="246"/>
      <c r="E384" s="86">
        <v>31</v>
      </c>
      <c r="F384" s="86">
        <v>25</v>
      </c>
      <c r="G384" s="86">
        <v>13</v>
      </c>
      <c r="H384" s="86">
        <v>15</v>
      </c>
      <c r="I384" s="86">
        <v>25</v>
      </c>
      <c r="J384" s="86">
        <v>34</v>
      </c>
      <c r="K384" s="86">
        <v>31</v>
      </c>
      <c r="L384" s="86">
        <v>7</v>
      </c>
      <c r="M384" s="86">
        <v>36</v>
      </c>
      <c r="N384" s="86">
        <v>22</v>
      </c>
      <c r="O384" s="86">
        <v>28</v>
      </c>
      <c r="P384" s="108">
        <v>20</v>
      </c>
      <c r="Q384" s="75"/>
      <c r="R384" s="75"/>
      <c r="S384" s="101"/>
    </row>
    <row r="385" spans="1:19" ht="12.75" hidden="1" customHeight="1" x14ac:dyDescent="0.25">
      <c r="A385" s="70" t="s">
        <v>5</v>
      </c>
      <c r="B385" s="78">
        <v>2021</v>
      </c>
      <c r="C385" s="245">
        <f ca="1">SUM(E385:OFFSET(D385,0,1,1,$D$9))</f>
        <v>175</v>
      </c>
      <c r="D385" s="246"/>
      <c r="E385" s="86">
        <v>28</v>
      </c>
      <c r="F385" s="86">
        <v>32</v>
      </c>
      <c r="G385" s="86">
        <v>32</v>
      </c>
      <c r="H385" s="86">
        <v>30</v>
      </c>
      <c r="I385" s="86">
        <v>26</v>
      </c>
      <c r="J385" s="86">
        <v>27</v>
      </c>
      <c r="K385" s="86">
        <v>21</v>
      </c>
      <c r="L385" s="86">
        <v>20</v>
      </c>
      <c r="M385" s="86">
        <v>15</v>
      </c>
      <c r="N385" s="86">
        <v>25</v>
      </c>
      <c r="O385" s="86">
        <v>16</v>
      </c>
      <c r="P385" s="108">
        <v>27</v>
      </c>
      <c r="Q385" s="75"/>
      <c r="R385" s="75"/>
      <c r="S385" s="101"/>
    </row>
    <row r="386" spans="1:19" ht="12.75" customHeight="1" x14ac:dyDescent="0.25">
      <c r="A386" s="70" t="s">
        <v>5</v>
      </c>
      <c r="B386" s="78">
        <v>2022</v>
      </c>
      <c r="C386" s="245">
        <f ca="1">SUM(E386:OFFSET(D386,0,1,1,$D$9))</f>
        <v>152</v>
      </c>
      <c r="D386" s="246"/>
      <c r="E386" s="86">
        <v>23</v>
      </c>
      <c r="F386" s="86">
        <v>34</v>
      </c>
      <c r="G386" s="86">
        <v>28</v>
      </c>
      <c r="H386" s="86">
        <v>34</v>
      </c>
      <c r="I386" s="86">
        <v>17</v>
      </c>
      <c r="J386" s="86">
        <v>16</v>
      </c>
      <c r="K386" s="86">
        <v>36</v>
      </c>
      <c r="L386" s="86">
        <v>14</v>
      </c>
      <c r="M386" s="86">
        <v>24</v>
      </c>
      <c r="N386" s="86">
        <v>33</v>
      </c>
      <c r="O386" s="86">
        <v>23</v>
      </c>
      <c r="P386" s="108">
        <v>20</v>
      </c>
      <c r="Q386" s="75"/>
      <c r="R386" s="75"/>
      <c r="S386" s="101"/>
    </row>
    <row r="387" spans="1:19" ht="12.75" customHeight="1" x14ac:dyDescent="0.25">
      <c r="A387" s="70" t="s">
        <v>5</v>
      </c>
      <c r="B387" s="78">
        <v>2023</v>
      </c>
      <c r="C387" s="245">
        <f ca="1">SUM(E387:OFFSET(D387,0,1,1,$D$9))</f>
        <v>216</v>
      </c>
      <c r="D387" s="246"/>
      <c r="E387" s="86">
        <v>39</v>
      </c>
      <c r="F387" s="86">
        <v>64</v>
      </c>
      <c r="G387" s="86">
        <v>34</v>
      </c>
      <c r="H387" s="86">
        <v>21</v>
      </c>
      <c r="I387" s="86">
        <v>29</v>
      </c>
      <c r="J387" s="86">
        <v>29</v>
      </c>
      <c r="K387" s="86"/>
      <c r="L387" s="86"/>
      <c r="M387" s="86"/>
      <c r="N387" s="86"/>
      <c r="O387" s="86"/>
      <c r="P387" s="108"/>
      <c r="Q387" s="75"/>
      <c r="R387" s="75"/>
      <c r="S387" s="101"/>
    </row>
    <row r="388" spans="1:19" s="12" customFormat="1" ht="6.75" customHeight="1" x14ac:dyDescent="0.25">
      <c r="A388" s="70"/>
      <c r="B388" s="78"/>
      <c r="C388" s="245">
        <f ca="1">SUM(E388:OFFSET(D388,0,1,1,$D$9))</f>
        <v>0</v>
      </c>
      <c r="D388" s="24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108"/>
      <c r="Q388" s="59"/>
      <c r="R388" s="60"/>
      <c r="S388" s="107"/>
    </row>
    <row r="389" spans="1:19" ht="12.75" hidden="1" customHeight="1" x14ac:dyDescent="0.25">
      <c r="A389" s="70" t="s">
        <v>10</v>
      </c>
      <c r="B389" s="71">
        <v>2007</v>
      </c>
      <c r="C389" s="245">
        <f ca="1">SUM(E389:OFFSET(D389,0,1,1,$D$9))</f>
        <v>20015</v>
      </c>
      <c r="D389" s="246"/>
      <c r="E389" s="86">
        <v>2983</v>
      </c>
      <c r="F389" s="86">
        <v>3252</v>
      </c>
      <c r="G389" s="86">
        <v>3618</v>
      </c>
      <c r="H389" s="86">
        <v>3318</v>
      </c>
      <c r="I389" s="86">
        <v>3498</v>
      </c>
      <c r="J389" s="86">
        <v>3346</v>
      </c>
      <c r="K389" s="86">
        <v>3388</v>
      </c>
      <c r="L389" s="86">
        <v>2813</v>
      </c>
      <c r="M389" s="86">
        <v>2690</v>
      </c>
      <c r="N389" s="86">
        <v>3579</v>
      </c>
      <c r="O389" s="86">
        <v>2984</v>
      </c>
      <c r="P389" s="108">
        <v>2220</v>
      </c>
      <c r="Q389" s="75"/>
      <c r="R389" s="75"/>
      <c r="S389" s="101"/>
    </row>
    <row r="390" spans="1:19" ht="12.75" hidden="1" customHeight="1" x14ac:dyDescent="0.25">
      <c r="A390" s="70" t="s">
        <v>10</v>
      </c>
      <c r="B390" s="71">
        <v>2008</v>
      </c>
      <c r="C390" s="245">
        <f ca="1">SUM(E390:OFFSET(D390,0,1,1,$D$9))</f>
        <v>19232</v>
      </c>
      <c r="D390" s="246"/>
      <c r="E390" s="86">
        <v>3094</v>
      </c>
      <c r="F390" s="86">
        <v>3210</v>
      </c>
      <c r="G390" s="86">
        <v>3220</v>
      </c>
      <c r="H390" s="86">
        <v>3515</v>
      </c>
      <c r="I390" s="86">
        <v>3120</v>
      </c>
      <c r="J390" s="86">
        <v>3073</v>
      </c>
      <c r="K390" s="86">
        <v>3434</v>
      </c>
      <c r="L390" s="86">
        <v>2505</v>
      </c>
      <c r="M390" s="86">
        <v>2889</v>
      </c>
      <c r="N390" s="86">
        <v>3336</v>
      </c>
      <c r="O390" s="86">
        <v>2668</v>
      </c>
      <c r="P390" s="108">
        <v>2537</v>
      </c>
      <c r="Q390" s="75"/>
      <c r="R390" s="75"/>
      <c r="S390" s="101"/>
    </row>
    <row r="391" spans="1:19" ht="12.75" hidden="1" customHeight="1" x14ac:dyDescent="0.25">
      <c r="A391" s="70" t="s">
        <v>10</v>
      </c>
      <c r="B391" s="78">
        <v>2009</v>
      </c>
      <c r="C391" s="245">
        <f ca="1">SUM(E391:OFFSET(D391,0,1,1,$D$9))</f>
        <v>19395</v>
      </c>
      <c r="D391" s="246"/>
      <c r="E391" s="86">
        <v>2697</v>
      </c>
      <c r="F391" s="86">
        <v>3287</v>
      </c>
      <c r="G391" s="86">
        <v>3518</v>
      </c>
      <c r="H391" s="86">
        <v>3355</v>
      </c>
      <c r="I391" s="86">
        <v>3226</v>
      </c>
      <c r="J391" s="86">
        <v>3312</v>
      </c>
      <c r="K391" s="86">
        <v>3721</v>
      </c>
      <c r="L391" s="86">
        <v>2526</v>
      </c>
      <c r="M391" s="86">
        <v>3025</v>
      </c>
      <c r="N391" s="86">
        <v>3426</v>
      </c>
      <c r="O391" s="86">
        <v>2963</v>
      </c>
      <c r="P391" s="108">
        <v>2704</v>
      </c>
      <c r="Q391" s="75"/>
      <c r="R391" s="75"/>
      <c r="S391" s="101"/>
    </row>
    <row r="392" spans="1:19" ht="12.75" hidden="1" customHeight="1" x14ac:dyDescent="0.25">
      <c r="A392" s="70" t="s">
        <v>10</v>
      </c>
      <c r="B392" s="78">
        <v>2010</v>
      </c>
      <c r="C392" s="245">
        <f ca="1">SUM(E392:OFFSET(D392,0,1,1,$D$9))</f>
        <v>19415</v>
      </c>
      <c r="D392" s="246"/>
      <c r="E392" s="86">
        <v>2649</v>
      </c>
      <c r="F392" s="86">
        <v>3194</v>
      </c>
      <c r="G392" s="86">
        <v>3679</v>
      </c>
      <c r="H392" s="86">
        <v>3471</v>
      </c>
      <c r="I392" s="86">
        <v>3019</v>
      </c>
      <c r="J392" s="86">
        <v>3403</v>
      </c>
      <c r="K392" s="86">
        <v>3563</v>
      </c>
      <c r="L392" s="86">
        <v>2842</v>
      </c>
      <c r="M392" s="86">
        <v>3138</v>
      </c>
      <c r="N392" s="86">
        <v>3319</v>
      </c>
      <c r="O392" s="86">
        <v>3193</v>
      </c>
      <c r="P392" s="108">
        <v>2838</v>
      </c>
      <c r="Q392" s="75"/>
      <c r="R392" s="75"/>
      <c r="S392" s="101"/>
    </row>
    <row r="393" spans="1:19" ht="12.75" hidden="1" customHeight="1" x14ac:dyDescent="0.25">
      <c r="A393" s="70" t="s">
        <v>10</v>
      </c>
      <c r="B393" s="78">
        <v>2013</v>
      </c>
      <c r="C393" s="245">
        <f ca="1">SUM(E393:OFFSET(D393,0,1,1,$D$9))</f>
        <v>17666</v>
      </c>
      <c r="D393" s="246"/>
      <c r="E393" s="86">
        <v>2533</v>
      </c>
      <c r="F393" s="86">
        <v>2724</v>
      </c>
      <c r="G393" s="86">
        <v>2928</v>
      </c>
      <c r="H393" s="86">
        <v>2938</v>
      </c>
      <c r="I393" s="86">
        <v>2819</v>
      </c>
      <c r="J393" s="86">
        <v>3724</v>
      </c>
      <c r="K393" s="86">
        <v>4171</v>
      </c>
      <c r="L393" s="86">
        <v>3116</v>
      </c>
      <c r="M393" s="86">
        <v>3290</v>
      </c>
      <c r="N393" s="86">
        <v>4080</v>
      </c>
      <c r="O393" s="86">
        <v>3263</v>
      </c>
      <c r="P393" s="108">
        <v>3086</v>
      </c>
      <c r="Q393" s="75"/>
      <c r="R393" s="75"/>
      <c r="S393" s="101"/>
    </row>
    <row r="394" spans="1:19" ht="12.75" hidden="1" customHeight="1" x14ac:dyDescent="0.25">
      <c r="A394" s="70" t="s">
        <v>10</v>
      </c>
      <c r="B394" s="78">
        <v>2014</v>
      </c>
      <c r="C394" s="245">
        <f ca="1">SUM(E394:OFFSET(D394,0,1,1,$D$9))</f>
        <v>22841</v>
      </c>
      <c r="D394" s="246"/>
      <c r="E394" s="86">
        <v>3533</v>
      </c>
      <c r="F394" s="86">
        <v>4050</v>
      </c>
      <c r="G394" s="86">
        <v>3821</v>
      </c>
      <c r="H394" s="86">
        <v>4035</v>
      </c>
      <c r="I394" s="86">
        <v>3893</v>
      </c>
      <c r="J394" s="86">
        <v>3509</v>
      </c>
      <c r="K394" s="86">
        <v>4235</v>
      </c>
      <c r="L394" s="86">
        <v>3012</v>
      </c>
      <c r="M394" s="86">
        <v>3637</v>
      </c>
      <c r="N394" s="86">
        <v>4146</v>
      </c>
      <c r="O394" s="86">
        <v>3463</v>
      </c>
      <c r="P394" s="108">
        <v>3137</v>
      </c>
      <c r="Q394" s="75"/>
      <c r="R394" s="75"/>
      <c r="S394" s="101"/>
    </row>
    <row r="395" spans="1:19" ht="12.75" hidden="1" customHeight="1" x14ac:dyDescent="0.25">
      <c r="A395" s="70" t="s">
        <v>10</v>
      </c>
      <c r="B395" s="78">
        <v>2018</v>
      </c>
      <c r="C395" s="245">
        <f ca="1">SUM(E395:OFFSET(D395,0,1,1,$D$9))</f>
        <v>27173</v>
      </c>
      <c r="D395" s="246"/>
      <c r="E395" s="86">
        <v>5142</v>
      </c>
      <c r="F395" s="86">
        <v>4721</v>
      </c>
      <c r="G395" s="86">
        <v>4566</v>
      </c>
      <c r="H395" s="86">
        <v>3981</v>
      </c>
      <c r="I395" s="86">
        <v>4264</v>
      </c>
      <c r="J395" s="86">
        <v>4499</v>
      </c>
      <c r="K395" s="86">
        <v>4408</v>
      </c>
      <c r="L395" s="86">
        <v>3685</v>
      </c>
      <c r="M395" s="86">
        <v>3904</v>
      </c>
      <c r="N395" s="86">
        <v>4573</v>
      </c>
      <c r="O395" s="86">
        <v>3803</v>
      </c>
      <c r="P395" s="108">
        <v>3265</v>
      </c>
      <c r="Q395" s="75"/>
      <c r="R395" s="75"/>
      <c r="S395" s="101"/>
    </row>
    <row r="396" spans="1:19" ht="12.75" hidden="1" customHeight="1" x14ac:dyDescent="0.25">
      <c r="A396" s="70" t="s">
        <v>10</v>
      </c>
      <c r="B396" s="78">
        <v>2019</v>
      </c>
      <c r="C396" s="245">
        <f ca="1">SUM(E396:OFFSET(D396,0,1,1,$D$9))</f>
        <v>25728</v>
      </c>
      <c r="D396" s="246"/>
      <c r="E396" s="86">
        <f t="shared" ref="E396:P396" si="8">E383+E370+E357+E344+E331+E318+E305+E292+E279+E266+E253</f>
        <v>3935</v>
      </c>
      <c r="F396" s="86">
        <f t="shared" si="8"/>
        <v>4381</v>
      </c>
      <c r="G396" s="86">
        <f t="shared" si="8"/>
        <v>4481</v>
      </c>
      <c r="H396" s="86">
        <f t="shared" si="8"/>
        <v>4421</v>
      </c>
      <c r="I396" s="86">
        <f t="shared" si="8"/>
        <v>4419</v>
      </c>
      <c r="J396" s="86">
        <f t="shared" si="8"/>
        <v>4091</v>
      </c>
      <c r="K396" s="86">
        <f t="shared" si="8"/>
        <v>4915</v>
      </c>
      <c r="L396" s="86">
        <f t="shared" si="8"/>
        <v>3637</v>
      </c>
      <c r="M396" s="86">
        <f t="shared" si="8"/>
        <v>3961</v>
      </c>
      <c r="N396" s="86">
        <f t="shared" si="8"/>
        <v>4708</v>
      </c>
      <c r="O396" s="86">
        <f t="shared" si="8"/>
        <v>3838</v>
      </c>
      <c r="P396" s="108">
        <f t="shared" si="8"/>
        <v>3355</v>
      </c>
      <c r="Q396" s="75"/>
      <c r="R396" s="75"/>
      <c r="S396" s="101"/>
    </row>
    <row r="397" spans="1:19" ht="12.75" hidden="1" customHeight="1" x14ac:dyDescent="0.25">
      <c r="A397" s="70" t="s">
        <v>10</v>
      </c>
      <c r="B397" s="78">
        <v>2020</v>
      </c>
      <c r="C397" s="245">
        <f ca="1">SUM(E397:OFFSET(D397,0,1,1,$D$9))</f>
        <v>21276</v>
      </c>
      <c r="D397" s="246"/>
      <c r="E397" s="86">
        <f t="shared" ref="E397:P397" si="9">E384+E371+E358+E345+E332+E319+E306+E293+E280+E267+E254</f>
        <v>4358</v>
      </c>
      <c r="F397" s="86">
        <f t="shared" si="9"/>
        <v>4590</v>
      </c>
      <c r="G397" s="86">
        <f t="shared" si="9"/>
        <v>2574</v>
      </c>
      <c r="H397" s="86">
        <f t="shared" si="9"/>
        <v>1501</v>
      </c>
      <c r="I397" s="86">
        <f t="shared" si="9"/>
        <v>3397</v>
      </c>
      <c r="J397" s="86">
        <f t="shared" si="9"/>
        <v>4856</v>
      </c>
      <c r="K397" s="86">
        <f t="shared" si="9"/>
        <v>5754</v>
      </c>
      <c r="L397" s="86">
        <f t="shared" si="9"/>
        <v>4185</v>
      </c>
      <c r="M397" s="86">
        <f t="shared" si="9"/>
        <v>4528</v>
      </c>
      <c r="N397" s="86">
        <f t="shared" si="9"/>
        <v>4690</v>
      </c>
      <c r="O397" s="86">
        <f t="shared" si="9"/>
        <v>4155</v>
      </c>
      <c r="P397" s="108">
        <f t="shared" si="9"/>
        <v>3933</v>
      </c>
      <c r="Q397" s="75"/>
      <c r="R397" s="75"/>
      <c r="S397" s="101"/>
    </row>
    <row r="398" spans="1:19" ht="12.75" hidden="1" customHeight="1" x14ac:dyDescent="0.25">
      <c r="A398" s="70" t="s">
        <v>10</v>
      </c>
      <c r="B398" s="78">
        <v>2021</v>
      </c>
      <c r="C398" s="245">
        <f ca="1">SUM(E398:OFFSET(D398,0,1,1,$D$9))</f>
        <v>26493</v>
      </c>
      <c r="D398" s="246"/>
      <c r="E398" s="86">
        <f t="shared" ref="E398:P398" si="10">E385+E372+E359+E346+E333+E320+E307+E294+E281+E268+E255</f>
        <v>3803</v>
      </c>
      <c r="F398" s="86">
        <f t="shared" si="10"/>
        <v>4605</v>
      </c>
      <c r="G398" s="86">
        <f t="shared" si="10"/>
        <v>5005</v>
      </c>
      <c r="H398" s="86">
        <f t="shared" si="10"/>
        <v>4425</v>
      </c>
      <c r="I398" s="86">
        <f t="shared" si="10"/>
        <v>4112</v>
      </c>
      <c r="J398" s="86">
        <f t="shared" si="10"/>
        <v>4543</v>
      </c>
      <c r="K398" s="86">
        <f t="shared" si="10"/>
        <v>4631</v>
      </c>
      <c r="L398" s="86">
        <f t="shared" si="10"/>
        <v>3588</v>
      </c>
      <c r="M398" s="86">
        <f t="shared" si="10"/>
        <v>4176</v>
      </c>
      <c r="N398" s="86">
        <f t="shared" si="10"/>
        <v>4248</v>
      </c>
      <c r="O398" s="86">
        <f t="shared" si="10"/>
        <v>3950</v>
      </c>
      <c r="P398" s="108">
        <f t="shared" si="10"/>
        <v>3468</v>
      </c>
      <c r="Q398" s="75"/>
      <c r="R398" s="75"/>
      <c r="S398" s="101"/>
    </row>
    <row r="399" spans="1:19" ht="12.75" customHeight="1" x14ac:dyDescent="0.25">
      <c r="A399" s="70" t="s">
        <v>10</v>
      </c>
      <c r="B399" s="78">
        <v>2022</v>
      </c>
      <c r="C399" s="245">
        <f ca="1">SUM(E399:OFFSET(D399,0,1,1,$D$9))</f>
        <v>23508</v>
      </c>
      <c r="D399" s="246"/>
      <c r="E399" s="86">
        <f t="shared" ref="E399:P400" si="11">E386+E373+E360+E347+E334+E321+E308+E295+E282+E269+E256</f>
        <v>3508</v>
      </c>
      <c r="F399" s="86">
        <f t="shared" si="11"/>
        <v>4202</v>
      </c>
      <c r="G399" s="86">
        <f t="shared" si="11"/>
        <v>4249</v>
      </c>
      <c r="H399" s="86">
        <f t="shared" si="11"/>
        <v>3619</v>
      </c>
      <c r="I399" s="86">
        <f t="shared" si="11"/>
        <v>3930</v>
      </c>
      <c r="J399" s="86">
        <f t="shared" si="11"/>
        <v>4000</v>
      </c>
      <c r="K399" s="86">
        <f t="shared" si="11"/>
        <v>4263</v>
      </c>
      <c r="L399" s="86">
        <f t="shared" si="11"/>
        <v>3319</v>
      </c>
      <c r="M399" s="86">
        <f t="shared" si="11"/>
        <v>3773</v>
      </c>
      <c r="N399" s="86">
        <f t="shared" si="11"/>
        <v>3674</v>
      </c>
      <c r="O399" s="86">
        <f t="shared" si="11"/>
        <v>3807</v>
      </c>
      <c r="P399" s="108">
        <f t="shared" si="11"/>
        <v>3669</v>
      </c>
      <c r="Q399" s="75"/>
      <c r="R399" s="75"/>
      <c r="S399" s="101"/>
    </row>
    <row r="400" spans="1:19" ht="12.75" customHeight="1" x14ac:dyDescent="0.25">
      <c r="A400" s="70" t="s">
        <v>10</v>
      </c>
      <c r="B400" s="78">
        <v>2023</v>
      </c>
      <c r="C400" s="245">
        <f ca="1">SUM(E400:OFFSET(D400,0,1,1,$D$9))</f>
        <v>23283</v>
      </c>
      <c r="D400" s="246"/>
      <c r="E400" s="86">
        <f t="shared" si="11"/>
        <v>3740</v>
      </c>
      <c r="F400" s="86">
        <f>F387+F374+F361+F348+F335+F322+F309+F296+F283+F270+F257</f>
        <v>4060</v>
      </c>
      <c r="G400" s="86">
        <f t="shared" si="11"/>
        <v>4407</v>
      </c>
      <c r="H400" s="86">
        <f t="shared" si="11"/>
        <v>3444</v>
      </c>
      <c r="I400" s="86">
        <f t="shared" si="11"/>
        <v>3482</v>
      </c>
      <c r="J400" s="86">
        <f t="shared" si="11"/>
        <v>4150</v>
      </c>
      <c r="K400" s="86"/>
      <c r="L400" s="86"/>
      <c r="M400" s="86"/>
      <c r="N400" s="86"/>
      <c r="O400" s="86"/>
      <c r="P400" s="108"/>
      <c r="Q400" s="75"/>
      <c r="R400" s="75"/>
      <c r="S400" s="101"/>
    </row>
    <row r="401" spans="1:19" x14ac:dyDescent="0.25">
      <c r="A401" s="70"/>
      <c r="B401" s="62"/>
      <c r="C401" s="113"/>
      <c r="D401" s="114"/>
      <c r="E401" s="212" t="s">
        <v>60</v>
      </c>
      <c r="F401" s="130"/>
      <c r="G401" s="216"/>
      <c r="H401" s="216"/>
      <c r="I401" s="216"/>
      <c r="J401" s="217"/>
      <c r="K401" s="216"/>
      <c r="L401" s="216"/>
      <c r="M401" s="216"/>
      <c r="N401" s="216"/>
      <c r="O401" s="216"/>
      <c r="P401" s="218"/>
      <c r="Q401" s="75"/>
      <c r="R401" s="75"/>
      <c r="S401" s="101"/>
    </row>
    <row r="402" spans="1:19" s="12" customFormat="1" ht="10.5" customHeight="1" x14ac:dyDescent="0.25">
      <c r="A402" s="70"/>
      <c r="B402" s="55"/>
      <c r="C402" s="113"/>
      <c r="D402" s="117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9"/>
      <c r="Q402" s="59"/>
      <c r="R402" s="60"/>
      <c r="S402" s="107"/>
    </row>
    <row r="403" spans="1:19" ht="12.75" hidden="1" customHeight="1" x14ac:dyDescent="0.25">
      <c r="A403" s="70" t="s">
        <v>10</v>
      </c>
      <c r="B403" s="71">
        <v>2007</v>
      </c>
      <c r="C403" s="245">
        <f ca="1">SUM(E403:OFFSET(D403,0,1,1,$D$9))</f>
        <v>6149</v>
      </c>
      <c r="D403" s="246"/>
      <c r="E403" s="86">
        <v>961</v>
      </c>
      <c r="F403" s="86">
        <v>956</v>
      </c>
      <c r="G403" s="86">
        <v>1104</v>
      </c>
      <c r="H403" s="86">
        <v>985</v>
      </c>
      <c r="I403" s="86">
        <v>1012</v>
      </c>
      <c r="J403" s="86">
        <v>1131</v>
      </c>
      <c r="K403" s="86">
        <v>1122</v>
      </c>
      <c r="L403" s="86">
        <v>977</v>
      </c>
      <c r="M403" s="86">
        <v>936</v>
      </c>
      <c r="N403" s="86">
        <v>1102</v>
      </c>
      <c r="O403" s="86">
        <v>945</v>
      </c>
      <c r="P403" s="108">
        <v>827</v>
      </c>
      <c r="Q403" s="75"/>
      <c r="R403" s="75"/>
      <c r="S403" s="101"/>
    </row>
    <row r="404" spans="1:19" ht="12.75" hidden="1" customHeight="1" x14ac:dyDescent="0.25">
      <c r="A404" s="70" t="s">
        <v>10</v>
      </c>
      <c r="B404" s="71">
        <v>2008</v>
      </c>
      <c r="C404" s="245">
        <f ca="1">SUM(E404:OFFSET(D404,0,1,1,$D$9))</f>
        <v>6177</v>
      </c>
      <c r="D404" s="246"/>
      <c r="E404" s="86">
        <v>966</v>
      </c>
      <c r="F404" s="86">
        <v>1061</v>
      </c>
      <c r="G404" s="86">
        <v>1067</v>
      </c>
      <c r="H404" s="86">
        <v>1093</v>
      </c>
      <c r="I404" s="86">
        <v>962</v>
      </c>
      <c r="J404" s="86">
        <v>1028</v>
      </c>
      <c r="K404" s="86">
        <v>1166</v>
      </c>
      <c r="L404" s="86">
        <v>866</v>
      </c>
      <c r="M404" s="86">
        <v>1070</v>
      </c>
      <c r="N404" s="86">
        <v>1038</v>
      </c>
      <c r="O404" s="86">
        <v>841</v>
      </c>
      <c r="P404" s="108">
        <v>916</v>
      </c>
      <c r="Q404" s="75"/>
      <c r="R404" s="75"/>
      <c r="S404" s="101"/>
    </row>
    <row r="405" spans="1:19" ht="12.75" hidden="1" customHeight="1" x14ac:dyDescent="0.25">
      <c r="A405" s="70" t="s">
        <v>10</v>
      </c>
      <c r="B405" s="78">
        <v>2009</v>
      </c>
      <c r="C405" s="245">
        <f ca="1">SUM(E405:OFFSET(D405,0,1,1,$D$9))</f>
        <v>6311</v>
      </c>
      <c r="D405" s="246"/>
      <c r="E405" s="86">
        <v>850</v>
      </c>
      <c r="F405" s="86">
        <v>1063</v>
      </c>
      <c r="G405" s="86">
        <v>1181</v>
      </c>
      <c r="H405" s="86">
        <v>1104</v>
      </c>
      <c r="I405" s="86">
        <v>1014</v>
      </c>
      <c r="J405" s="86">
        <v>1099</v>
      </c>
      <c r="K405" s="86">
        <v>1269</v>
      </c>
      <c r="L405" s="86">
        <v>909</v>
      </c>
      <c r="M405" s="86">
        <v>1018</v>
      </c>
      <c r="N405" s="86">
        <v>1179</v>
      </c>
      <c r="O405" s="86">
        <v>1032</v>
      </c>
      <c r="P405" s="108">
        <v>980</v>
      </c>
      <c r="Q405" s="75"/>
      <c r="R405" s="75"/>
      <c r="S405" s="101"/>
    </row>
    <row r="406" spans="1:19" ht="12.75" hidden="1" customHeight="1" x14ac:dyDescent="0.25">
      <c r="A406" s="70" t="s">
        <v>10</v>
      </c>
      <c r="B406" s="78">
        <v>2010</v>
      </c>
      <c r="C406" s="245">
        <f ca="1">SUM(E406:OFFSET(D406,0,1,1,$D$9))</f>
        <v>6377</v>
      </c>
      <c r="D406" s="246"/>
      <c r="E406" s="86">
        <v>949</v>
      </c>
      <c r="F406" s="86">
        <v>959</v>
      </c>
      <c r="G406" s="86">
        <v>1239</v>
      </c>
      <c r="H406" s="86">
        <v>1084</v>
      </c>
      <c r="I406" s="86">
        <v>988</v>
      </c>
      <c r="J406" s="86">
        <v>1158</v>
      </c>
      <c r="K406" s="86">
        <v>1114</v>
      </c>
      <c r="L406" s="86">
        <v>987</v>
      </c>
      <c r="M406" s="86">
        <v>1104</v>
      </c>
      <c r="N406" s="86">
        <v>1180</v>
      </c>
      <c r="O406" s="86">
        <v>1034</v>
      </c>
      <c r="P406" s="108">
        <v>907</v>
      </c>
      <c r="Q406" s="75"/>
      <c r="R406" s="75"/>
      <c r="S406" s="101"/>
    </row>
    <row r="407" spans="1:19" ht="12.75" hidden="1" customHeight="1" x14ac:dyDescent="0.25">
      <c r="A407" s="70" t="s">
        <v>10</v>
      </c>
      <c r="B407" s="78">
        <v>2013</v>
      </c>
      <c r="C407" s="245">
        <f ca="1">SUM(E407:OFFSET(D407,0,1,1,$D$9))</f>
        <v>8635</v>
      </c>
      <c r="D407" s="246"/>
      <c r="E407" s="86">
        <v>1309</v>
      </c>
      <c r="F407" s="86">
        <v>1362</v>
      </c>
      <c r="G407" s="86">
        <v>1545</v>
      </c>
      <c r="H407" s="86">
        <v>1532</v>
      </c>
      <c r="I407" s="86">
        <v>1438</v>
      </c>
      <c r="J407" s="86">
        <v>1449</v>
      </c>
      <c r="K407" s="86">
        <v>1597</v>
      </c>
      <c r="L407" s="86">
        <v>1297</v>
      </c>
      <c r="M407" s="86">
        <v>1394</v>
      </c>
      <c r="N407" s="86">
        <v>1549</v>
      </c>
      <c r="O407" s="86">
        <v>1326</v>
      </c>
      <c r="P407" s="108">
        <v>1205</v>
      </c>
      <c r="Q407" s="75"/>
      <c r="R407" s="75"/>
      <c r="S407" s="101"/>
    </row>
    <row r="408" spans="1:19" ht="12.75" hidden="1" customHeight="1" x14ac:dyDescent="0.25">
      <c r="A408" s="70" t="s">
        <v>10</v>
      </c>
      <c r="B408" s="78">
        <v>2014</v>
      </c>
      <c r="C408" s="245">
        <f ca="1">SUM(E408:OFFSET(D408,0,1,1,$D$9))</f>
        <v>9317</v>
      </c>
      <c r="D408" s="246"/>
      <c r="E408" s="86">
        <v>1387</v>
      </c>
      <c r="F408" s="86">
        <v>1643</v>
      </c>
      <c r="G408" s="86">
        <v>1703</v>
      </c>
      <c r="H408" s="86">
        <v>1598</v>
      </c>
      <c r="I408" s="86">
        <v>1548</v>
      </c>
      <c r="J408" s="86">
        <v>1438</v>
      </c>
      <c r="K408" s="86">
        <v>1610</v>
      </c>
      <c r="L408" s="86">
        <v>1224</v>
      </c>
      <c r="M408" s="86">
        <v>1444</v>
      </c>
      <c r="N408" s="86">
        <v>1608</v>
      </c>
      <c r="O408" s="86">
        <v>1362</v>
      </c>
      <c r="P408" s="108">
        <v>1230</v>
      </c>
      <c r="Q408" s="75"/>
      <c r="R408" s="75"/>
      <c r="S408" s="101"/>
    </row>
    <row r="409" spans="1:19" ht="12.75" hidden="1" customHeight="1" x14ac:dyDescent="0.25">
      <c r="A409" s="70" t="s">
        <v>10</v>
      </c>
      <c r="B409" s="78">
        <v>2018</v>
      </c>
      <c r="C409" s="245">
        <f ca="1">SUM(E409:OFFSET(D409,0,1,1,$D$9))</f>
        <v>10846</v>
      </c>
      <c r="D409" s="246"/>
      <c r="E409" s="86">
        <v>1724</v>
      </c>
      <c r="F409" s="86">
        <v>1768</v>
      </c>
      <c r="G409" s="86">
        <v>1924</v>
      </c>
      <c r="H409" s="86">
        <v>1769</v>
      </c>
      <c r="I409" s="86">
        <v>1817</v>
      </c>
      <c r="J409" s="86">
        <v>1844</v>
      </c>
      <c r="K409" s="86">
        <v>1934</v>
      </c>
      <c r="L409" s="86">
        <v>1687</v>
      </c>
      <c r="M409" s="86">
        <v>1587</v>
      </c>
      <c r="N409" s="86">
        <v>2048</v>
      </c>
      <c r="O409" s="86">
        <v>1864</v>
      </c>
      <c r="P409" s="108">
        <v>1484</v>
      </c>
      <c r="Q409" s="75"/>
      <c r="R409" s="75"/>
      <c r="S409" s="101"/>
    </row>
    <row r="410" spans="1:19" ht="12.75" hidden="1" customHeight="1" x14ac:dyDescent="0.25">
      <c r="A410" s="70" t="s">
        <v>10</v>
      </c>
      <c r="B410" s="78">
        <v>2019</v>
      </c>
      <c r="C410" s="245">
        <f ca="1">SUM(E410:OFFSET(D410,0,1,1,$D$9))</f>
        <v>11200</v>
      </c>
      <c r="D410" s="246"/>
      <c r="E410" s="86">
        <v>1655</v>
      </c>
      <c r="F410" s="86">
        <v>1957</v>
      </c>
      <c r="G410" s="86">
        <v>1897</v>
      </c>
      <c r="H410" s="86">
        <v>1971</v>
      </c>
      <c r="I410" s="86">
        <v>1949</v>
      </c>
      <c r="J410" s="86">
        <v>1771</v>
      </c>
      <c r="K410" s="86">
        <v>2132</v>
      </c>
      <c r="L410" s="86">
        <v>1732</v>
      </c>
      <c r="M410" s="86">
        <v>1775</v>
      </c>
      <c r="N410" s="86">
        <v>2200</v>
      </c>
      <c r="O410" s="86">
        <v>1839</v>
      </c>
      <c r="P410" s="108">
        <v>1559</v>
      </c>
      <c r="Q410" s="75"/>
      <c r="R410" s="75"/>
      <c r="S410" s="101"/>
    </row>
    <row r="411" spans="1:19" ht="12.75" hidden="1" customHeight="1" x14ac:dyDescent="0.25">
      <c r="A411" s="70" t="s">
        <v>10</v>
      </c>
      <c r="B411" s="78">
        <v>2020</v>
      </c>
      <c r="C411" s="245">
        <f ca="1">SUM(E411:OFFSET(D411,0,1,1,$D$9))</f>
        <v>9664</v>
      </c>
      <c r="D411" s="246"/>
      <c r="E411" s="86">
        <v>1926</v>
      </c>
      <c r="F411" s="86">
        <v>2122</v>
      </c>
      <c r="G411" s="86">
        <v>1350</v>
      </c>
      <c r="H411" s="86">
        <v>537</v>
      </c>
      <c r="I411" s="86">
        <v>1375</v>
      </c>
      <c r="J411" s="86">
        <v>2354</v>
      </c>
      <c r="K411" s="86">
        <v>2868</v>
      </c>
      <c r="L411" s="86">
        <v>2024</v>
      </c>
      <c r="M411" s="86">
        <v>2205</v>
      </c>
      <c r="N411" s="86">
        <v>2171</v>
      </c>
      <c r="O411" s="86">
        <v>1879</v>
      </c>
      <c r="P411" s="108">
        <v>1918</v>
      </c>
      <c r="Q411" s="75"/>
      <c r="R411" s="75"/>
      <c r="S411" s="101"/>
    </row>
    <row r="412" spans="1:19" ht="12.75" hidden="1" customHeight="1" x14ac:dyDescent="0.25">
      <c r="A412" s="70" t="s">
        <v>10</v>
      </c>
      <c r="B412" s="78">
        <v>2021</v>
      </c>
      <c r="C412" s="245">
        <f ca="1">SUM(E412:OFFSET(D412,0,1,1,$D$9))</f>
        <v>13116</v>
      </c>
      <c r="D412" s="246"/>
      <c r="E412" s="86">
        <v>1742</v>
      </c>
      <c r="F412" s="86">
        <v>2111</v>
      </c>
      <c r="G412" s="86">
        <v>2593</v>
      </c>
      <c r="H412" s="86">
        <v>2267</v>
      </c>
      <c r="I412" s="86">
        <v>2014</v>
      </c>
      <c r="J412" s="86">
        <v>2389</v>
      </c>
      <c r="K412" s="86">
        <v>2228</v>
      </c>
      <c r="L412" s="86">
        <v>1893</v>
      </c>
      <c r="M412" s="86">
        <v>2106</v>
      </c>
      <c r="N412" s="86">
        <v>2089</v>
      </c>
      <c r="O412" s="86">
        <v>2045</v>
      </c>
      <c r="P412" s="108">
        <v>1919</v>
      </c>
      <c r="Q412" s="75"/>
      <c r="R412" s="75"/>
      <c r="S412" s="101"/>
    </row>
    <row r="413" spans="1:19" ht="12.75" customHeight="1" x14ac:dyDescent="0.25">
      <c r="A413" s="70" t="s">
        <v>10</v>
      </c>
      <c r="B413" s="78">
        <v>2022</v>
      </c>
      <c r="C413" s="245">
        <f ca="1">SUM(E413:OFFSET(D413,0,1,1,$D$9))</f>
        <v>12045</v>
      </c>
      <c r="D413" s="246"/>
      <c r="E413" s="86">
        <v>1763</v>
      </c>
      <c r="F413" s="86">
        <v>2211</v>
      </c>
      <c r="G413" s="86">
        <v>2203</v>
      </c>
      <c r="H413" s="86">
        <v>1880</v>
      </c>
      <c r="I413" s="86">
        <v>2060</v>
      </c>
      <c r="J413" s="86">
        <v>1928</v>
      </c>
      <c r="K413" s="86">
        <v>1939</v>
      </c>
      <c r="L413" s="86">
        <v>1758</v>
      </c>
      <c r="M413" s="86">
        <v>1902</v>
      </c>
      <c r="N413" s="86">
        <v>1743</v>
      </c>
      <c r="O413" s="86">
        <v>1829</v>
      </c>
      <c r="P413" s="108">
        <v>1688</v>
      </c>
      <c r="Q413" s="75"/>
      <c r="R413" s="75"/>
      <c r="S413" s="101"/>
    </row>
    <row r="414" spans="1:19" ht="12.75" customHeight="1" x14ac:dyDescent="0.25">
      <c r="A414" s="70" t="s">
        <v>10</v>
      </c>
      <c r="B414" s="78">
        <v>2023</v>
      </c>
      <c r="C414" s="245">
        <f ca="1">SUM(E414:OFFSET(D414,0,1,1,$D$9))</f>
        <v>11900</v>
      </c>
      <c r="D414" s="246"/>
      <c r="E414" s="86">
        <v>1702</v>
      </c>
      <c r="F414" s="86">
        <v>2047</v>
      </c>
      <c r="G414" s="86">
        <v>2202</v>
      </c>
      <c r="H414" s="86">
        <v>1819</v>
      </c>
      <c r="I414" s="86">
        <v>1999</v>
      </c>
      <c r="J414" s="86">
        <v>2131</v>
      </c>
      <c r="K414" s="86"/>
      <c r="L414" s="86"/>
      <c r="M414" s="86"/>
      <c r="N414" s="86"/>
      <c r="O414" s="86"/>
      <c r="P414" s="108"/>
      <c r="Q414" s="75"/>
      <c r="R414" s="75"/>
      <c r="S414" s="101"/>
    </row>
    <row r="415" spans="1:19" s="12" customFormat="1" ht="6.75" customHeight="1" x14ac:dyDescent="0.25">
      <c r="A415" s="87"/>
      <c r="B415" s="88"/>
      <c r="C415" s="88"/>
      <c r="D415" s="89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1"/>
      <c r="Q415" s="59"/>
      <c r="R415" s="60"/>
      <c r="S415" s="107"/>
    </row>
    <row r="416" spans="1:19" s="12" customFormat="1" ht="6.75" customHeight="1" x14ac:dyDescent="0.25">
      <c r="A416" s="120"/>
      <c r="B416" s="55"/>
      <c r="C416" s="55"/>
      <c r="D416" s="56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9"/>
      <c r="R416" s="60"/>
      <c r="S416" s="107"/>
    </row>
    <row r="417" spans="1:19" s="12" customFormat="1" ht="6.75" customHeight="1" x14ac:dyDescent="0.25">
      <c r="A417" s="120"/>
      <c r="B417" s="55"/>
      <c r="C417" s="55"/>
      <c r="D417" s="56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9"/>
      <c r="R417" s="60"/>
      <c r="S417" s="107"/>
    </row>
    <row r="418" spans="1:19" ht="12.75" customHeight="1" x14ac:dyDescent="0.25">
      <c r="A418" s="94" t="s">
        <v>224</v>
      </c>
      <c r="D418" s="20"/>
      <c r="E418" s="20"/>
      <c r="F418" s="20"/>
      <c r="G418" s="20"/>
      <c r="H418" s="20"/>
      <c r="I418" s="20"/>
      <c r="J418" s="20"/>
      <c r="K418" s="93"/>
      <c r="L418" s="94"/>
      <c r="N418" s="20"/>
      <c r="O418" s="20"/>
      <c r="Q418" s="28"/>
      <c r="S418" s="63"/>
    </row>
    <row r="419" spans="1:19" x14ac:dyDescent="0.25">
      <c r="A419" s="20"/>
      <c r="D419" s="20"/>
      <c r="E419" s="20"/>
      <c r="F419" s="20"/>
      <c r="G419" s="20"/>
      <c r="H419" s="20"/>
      <c r="I419" s="20"/>
      <c r="J419" s="20"/>
      <c r="K419" s="20"/>
      <c r="L419" s="94"/>
      <c r="N419" s="20"/>
      <c r="O419" s="20"/>
      <c r="Q419" s="20"/>
    </row>
  </sheetData>
  <mergeCells count="384">
    <mergeCell ref="C414:D414"/>
    <mergeCell ref="C141:D141"/>
    <mergeCell ref="C154:D154"/>
    <mergeCell ref="C168:D168"/>
    <mergeCell ref="C181:D181"/>
    <mergeCell ref="C194:D194"/>
    <mergeCell ref="C207:D207"/>
    <mergeCell ref="C220:D220"/>
    <mergeCell ref="C257:D257"/>
    <mergeCell ref="C270:D270"/>
    <mergeCell ref="C359:D359"/>
    <mergeCell ref="C372:D372"/>
    <mergeCell ref="C385:D385"/>
    <mergeCell ref="C398:D398"/>
    <mergeCell ref="C412:D412"/>
    <mergeCell ref="C353:D353"/>
    <mergeCell ref="C354:D354"/>
    <mergeCell ref="C337:D337"/>
    <mergeCell ref="C338:D338"/>
    <mergeCell ref="C339:D339"/>
    <mergeCell ref="C340:D340"/>
    <mergeCell ref="C341:D341"/>
    <mergeCell ref="C342:D342"/>
    <mergeCell ref="C344:D344"/>
    <mergeCell ref="C37:D37"/>
    <mergeCell ref="C50:D50"/>
    <mergeCell ref="C63:D63"/>
    <mergeCell ref="C76:D76"/>
    <mergeCell ref="C89:D89"/>
    <mergeCell ref="C102:D102"/>
    <mergeCell ref="C115:D115"/>
    <mergeCell ref="C128:D128"/>
    <mergeCell ref="C105:D105"/>
    <mergeCell ref="C106:D106"/>
    <mergeCell ref="C97:D97"/>
    <mergeCell ref="C73:D73"/>
    <mergeCell ref="C66:D66"/>
    <mergeCell ref="C125:D125"/>
    <mergeCell ref="C120:D120"/>
    <mergeCell ref="C93:D93"/>
    <mergeCell ref="C77:D77"/>
    <mergeCell ref="C78:D78"/>
    <mergeCell ref="C79:D79"/>
    <mergeCell ref="C80:D80"/>
    <mergeCell ref="C81:D81"/>
    <mergeCell ref="C72:D72"/>
    <mergeCell ref="C47:D47"/>
    <mergeCell ref="C60:D60"/>
    <mergeCell ref="C345:D345"/>
    <mergeCell ref="C391:D391"/>
    <mergeCell ref="C392:D392"/>
    <mergeCell ref="C393:D393"/>
    <mergeCell ref="C394:D394"/>
    <mergeCell ref="C362:D362"/>
    <mergeCell ref="C364:D364"/>
    <mergeCell ref="C365:D365"/>
    <mergeCell ref="C366:D366"/>
    <mergeCell ref="C370:D370"/>
    <mergeCell ref="C367:D367"/>
    <mergeCell ref="C368:D368"/>
    <mergeCell ref="C357:D357"/>
    <mergeCell ref="C358:D358"/>
    <mergeCell ref="C363:D363"/>
    <mergeCell ref="C351:D351"/>
    <mergeCell ref="C352:D352"/>
    <mergeCell ref="C361:D361"/>
    <mergeCell ref="C374:D374"/>
    <mergeCell ref="C387:D387"/>
    <mergeCell ref="C360:D360"/>
    <mergeCell ref="C373:D373"/>
    <mergeCell ref="C407:D407"/>
    <mergeCell ref="C350:D350"/>
    <mergeCell ref="C349:D349"/>
    <mergeCell ref="C371:D371"/>
    <mergeCell ref="C408:D408"/>
    <mergeCell ref="C26:D26"/>
    <mergeCell ref="C42:D42"/>
    <mergeCell ref="C122:D122"/>
    <mergeCell ref="C94:D94"/>
    <mergeCell ref="C107:D107"/>
    <mergeCell ref="C108:D108"/>
    <mergeCell ref="C109:D109"/>
    <mergeCell ref="C95:D95"/>
    <mergeCell ref="C96:D96"/>
    <mergeCell ref="C103:D103"/>
    <mergeCell ref="C104:D104"/>
    <mergeCell ref="C48:D48"/>
    <mergeCell ref="C61:D61"/>
    <mergeCell ref="C74:D74"/>
    <mergeCell ref="C87:D87"/>
    <mergeCell ref="C100:D100"/>
    <mergeCell ref="C113:D113"/>
    <mergeCell ref="C83:D83"/>
    <mergeCell ref="C82:D82"/>
    <mergeCell ref="C214:D214"/>
    <mergeCell ref="C235:D235"/>
    <mergeCell ref="C236:D236"/>
    <mergeCell ref="C250:D250"/>
    <mergeCell ref="C251:D251"/>
    <mergeCell ref="C258:D258"/>
    <mergeCell ref="C226:D226"/>
    <mergeCell ref="C215:D215"/>
    <mergeCell ref="C237:D237"/>
    <mergeCell ref="C242:D242"/>
    <mergeCell ref="C261:D261"/>
    <mergeCell ref="C262:D262"/>
    <mergeCell ref="C336:D336"/>
    <mergeCell ref="C252:D252"/>
    <mergeCell ref="C216:D216"/>
    <mergeCell ref="C238:D238"/>
    <mergeCell ref="C253:D253"/>
    <mergeCell ref="C254:D254"/>
    <mergeCell ref="C246:D246"/>
    <mergeCell ref="C239:D239"/>
    <mergeCell ref="C248:D248"/>
    <mergeCell ref="C247:D247"/>
    <mergeCell ref="C218:D218"/>
    <mergeCell ref="C240:D240"/>
    <mergeCell ref="C255:D255"/>
    <mergeCell ref="C327:D327"/>
    <mergeCell ref="C303:D303"/>
    <mergeCell ref="C310:D310"/>
    <mergeCell ref="C311:D311"/>
    <mergeCell ref="C312:D312"/>
    <mergeCell ref="C259:D259"/>
    <mergeCell ref="C260:D260"/>
    <mergeCell ref="C294:D294"/>
    <mergeCell ref="C313:D313"/>
    <mergeCell ref="C406:D406"/>
    <mergeCell ref="C405:D405"/>
    <mergeCell ref="C404:D404"/>
    <mergeCell ref="C403:D403"/>
    <mergeCell ref="C384:D384"/>
    <mergeCell ref="C397:D397"/>
    <mergeCell ref="C375:D375"/>
    <mergeCell ref="C376:D376"/>
    <mergeCell ref="C377:D377"/>
    <mergeCell ref="C378:D378"/>
    <mergeCell ref="C379:D379"/>
    <mergeCell ref="C380:D380"/>
    <mergeCell ref="C381:D381"/>
    <mergeCell ref="C388:D388"/>
    <mergeCell ref="C389:D389"/>
    <mergeCell ref="C390:D390"/>
    <mergeCell ref="C395:D395"/>
    <mergeCell ref="C383:D383"/>
    <mergeCell ref="C396:D396"/>
    <mergeCell ref="C400:D400"/>
    <mergeCell ref="C386:D386"/>
    <mergeCell ref="C399:D399"/>
    <mergeCell ref="C315:D315"/>
    <mergeCell ref="C316:D316"/>
    <mergeCell ref="C323:D323"/>
    <mergeCell ref="C324:D324"/>
    <mergeCell ref="C318:D318"/>
    <mergeCell ref="C331:D331"/>
    <mergeCell ref="C325:D325"/>
    <mergeCell ref="C326:D326"/>
    <mergeCell ref="C320:D320"/>
    <mergeCell ref="C292:D292"/>
    <mergeCell ref="C302:D302"/>
    <mergeCell ref="C268:D268"/>
    <mergeCell ref="C355:D355"/>
    <mergeCell ref="C333:D333"/>
    <mergeCell ref="C346:D346"/>
    <mergeCell ref="C329:D329"/>
    <mergeCell ref="C307:D307"/>
    <mergeCell ref="C281:D281"/>
    <mergeCell ref="C301:D301"/>
    <mergeCell ref="C269:D269"/>
    <mergeCell ref="C295:D295"/>
    <mergeCell ref="C321:D321"/>
    <mergeCell ref="C334:D334"/>
    <mergeCell ref="C347:D347"/>
    <mergeCell ref="C308:D308"/>
    <mergeCell ref="C282:D282"/>
    <mergeCell ref="C283:D283"/>
    <mergeCell ref="C296:D296"/>
    <mergeCell ref="C309:D309"/>
    <mergeCell ref="C322:D322"/>
    <mergeCell ref="C335:D335"/>
    <mergeCell ref="C348:D348"/>
    <mergeCell ref="C314:D314"/>
    <mergeCell ref="C143:D143"/>
    <mergeCell ref="C144:D144"/>
    <mergeCell ref="C146:D146"/>
    <mergeCell ref="C328:D328"/>
    <mergeCell ref="C145:D145"/>
    <mergeCell ref="C305:D305"/>
    <mergeCell ref="C306:D306"/>
    <mergeCell ref="C319:D319"/>
    <mergeCell ref="C263:D263"/>
    <mergeCell ref="C264:D264"/>
    <mergeCell ref="C267:D267"/>
    <mergeCell ref="C280:D280"/>
    <mergeCell ref="C293:D293"/>
    <mergeCell ref="C287:D287"/>
    <mergeCell ref="C288:D288"/>
    <mergeCell ref="C271:D271"/>
    <mergeCell ref="C272:D272"/>
    <mergeCell ref="C273:D273"/>
    <mergeCell ref="C274:D274"/>
    <mergeCell ref="C275:D275"/>
    <mergeCell ref="C276:D276"/>
    <mergeCell ref="C266:D266"/>
    <mergeCell ref="C278:D278"/>
    <mergeCell ref="C279:D279"/>
    <mergeCell ref="C203:D203"/>
    <mergeCell ref="C205:D205"/>
    <mergeCell ref="C161:D161"/>
    <mergeCell ref="C162:D162"/>
    <mergeCell ref="C169:D169"/>
    <mergeCell ref="C170:D170"/>
    <mergeCell ref="C171:D171"/>
    <mergeCell ref="C182:D182"/>
    <mergeCell ref="C197:D197"/>
    <mergeCell ref="C131:D131"/>
    <mergeCell ref="C132:D132"/>
    <mergeCell ref="C133:D133"/>
    <mergeCell ref="C134:D134"/>
    <mergeCell ref="C185:D185"/>
    <mergeCell ref="C186:D186"/>
    <mergeCell ref="C187:D187"/>
    <mergeCell ref="C188:D188"/>
    <mergeCell ref="C136:D136"/>
    <mergeCell ref="C149:D149"/>
    <mergeCell ref="C163:D163"/>
    <mergeCell ref="C176:D176"/>
    <mergeCell ref="C174:D174"/>
    <mergeCell ref="C175:D175"/>
    <mergeCell ref="C173:D173"/>
    <mergeCell ref="C184:D184"/>
    <mergeCell ref="C142:D142"/>
    <mergeCell ref="C179:D179"/>
    <mergeCell ref="C137:D137"/>
    <mergeCell ref="C150:D150"/>
    <mergeCell ref="C139:D139"/>
    <mergeCell ref="C152:D152"/>
    <mergeCell ref="C166:D166"/>
    <mergeCell ref="C158:D158"/>
    <mergeCell ref="C129:D129"/>
    <mergeCell ref="C130:D130"/>
    <mergeCell ref="C116:D116"/>
    <mergeCell ref="C117:D117"/>
    <mergeCell ref="C118:D118"/>
    <mergeCell ref="C56:D56"/>
    <mergeCell ref="C57:D57"/>
    <mergeCell ref="C69:D69"/>
    <mergeCell ref="C70:D70"/>
    <mergeCell ref="C58:D58"/>
    <mergeCell ref="C110:D110"/>
    <mergeCell ref="C123:D123"/>
    <mergeCell ref="C85:D85"/>
    <mergeCell ref="C98:D98"/>
    <mergeCell ref="C111:D111"/>
    <mergeCell ref="C124:D124"/>
    <mergeCell ref="C121:D121"/>
    <mergeCell ref="C86:D86"/>
    <mergeCell ref="C99:D99"/>
    <mergeCell ref="C112:D112"/>
    <mergeCell ref="C67:D67"/>
    <mergeCell ref="C65:D65"/>
    <mergeCell ref="C126:D126"/>
    <mergeCell ref="C119:D119"/>
    <mergeCell ref="A4:P4"/>
    <mergeCell ref="C8:D8"/>
    <mergeCell ref="C17:D17"/>
    <mergeCell ref="C18:D18"/>
    <mergeCell ref="C30:D30"/>
    <mergeCell ref="C31:D31"/>
    <mergeCell ref="C19:D19"/>
    <mergeCell ref="C32:D32"/>
    <mergeCell ref="C45:D45"/>
    <mergeCell ref="C20:D20"/>
    <mergeCell ref="C33:D33"/>
    <mergeCell ref="C43:D43"/>
    <mergeCell ref="C44:D44"/>
    <mergeCell ref="C21:D21"/>
    <mergeCell ref="C34:D34"/>
    <mergeCell ref="C13:D13"/>
    <mergeCell ref="C14:D14"/>
    <mergeCell ref="C15:D15"/>
    <mergeCell ref="C16:D16"/>
    <mergeCell ref="C29:D29"/>
    <mergeCell ref="C28:D28"/>
    <mergeCell ref="C22:D22"/>
    <mergeCell ref="C35:D35"/>
    <mergeCell ref="C24:D24"/>
    <mergeCell ref="C138:D138"/>
    <mergeCell ref="C151:D151"/>
    <mergeCell ref="C165:D165"/>
    <mergeCell ref="C178:D178"/>
    <mergeCell ref="C191:D191"/>
    <mergeCell ref="C204:D204"/>
    <mergeCell ref="C217:D217"/>
    <mergeCell ref="C234:D234"/>
    <mergeCell ref="C233:D233"/>
    <mergeCell ref="C232:D232"/>
    <mergeCell ref="C231:D231"/>
    <mergeCell ref="C183:D183"/>
    <mergeCell ref="C189:D189"/>
    <mergeCell ref="C190:D190"/>
    <mergeCell ref="C208:D208"/>
    <mergeCell ref="C209:D209"/>
    <mergeCell ref="C164:D164"/>
    <mergeCell ref="C177:D177"/>
    <mergeCell ref="C147:D147"/>
    <mergeCell ref="C148:D148"/>
    <mergeCell ref="C211:D211"/>
    <mergeCell ref="C192:D192"/>
    <mergeCell ref="C157:D157"/>
    <mergeCell ref="C212:D212"/>
    <mergeCell ref="C27:D27"/>
    <mergeCell ref="C135:D135"/>
    <mergeCell ref="C411:D411"/>
    <mergeCell ref="C160:D160"/>
    <mergeCell ref="C159:D159"/>
    <mergeCell ref="C410:D410"/>
    <mergeCell ref="C409:D409"/>
    <mergeCell ref="C265:D265"/>
    <mergeCell ref="C291:D291"/>
    <mergeCell ref="C304:D304"/>
    <mergeCell ref="C317:D317"/>
    <mergeCell ref="C330:D330"/>
    <mergeCell ref="C343:D343"/>
    <mergeCell ref="C356:D356"/>
    <mergeCell ref="C369:D369"/>
    <mergeCell ref="C382:D382"/>
    <mergeCell ref="C277:D277"/>
    <mergeCell ref="C284:D284"/>
    <mergeCell ref="C285:D285"/>
    <mergeCell ref="C286:D286"/>
    <mergeCell ref="C195:D195"/>
    <mergeCell ref="C172:D172"/>
    <mergeCell ref="C332:D332"/>
    <mergeCell ref="C210:D210"/>
    <mergeCell ref="C23:D23"/>
    <mergeCell ref="C36:D36"/>
    <mergeCell ref="C49:D49"/>
    <mergeCell ref="C62:D62"/>
    <mergeCell ref="C75:D75"/>
    <mergeCell ref="C88:D88"/>
    <mergeCell ref="C101:D101"/>
    <mergeCell ref="C114:D114"/>
    <mergeCell ref="C127:D127"/>
    <mergeCell ref="C90:D90"/>
    <mergeCell ref="C91:D91"/>
    <mergeCell ref="C92:D92"/>
    <mergeCell ref="C41:D41"/>
    <mergeCell ref="C40:D40"/>
    <mergeCell ref="C39:D39"/>
    <mergeCell ref="C55:D55"/>
    <mergeCell ref="C54:D54"/>
    <mergeCell ref="C53:D53"/>
    <mergeCell ref="C52:D52"/>
    <mergeCell ref="C68:D68"/>
    <mergeCell ref="C46:D46"/>
    <mergeCell ref="C59:D59"/>
    <mergeCell ref="C71:D71"/>
    <mergeCell ref="C84:D84"/>
    <mergeCell ref="C413:D413"/>
    <mergeCell ref="C140:D140"/>
    <mergeCell ref="C153:D153"/>
    <mergeCell ref="C167:D167"/>
    <mergeCell ref="C180:D180"/>
    <mergeCell ref="C193:D193"/>
    <mergeCell ref="C206:D206"/>
    <mergeCell ref="C219:D219"/>
    <mergeCell ref="C241:D241"/>
    <mergeCell ref="C256:D256"/>
    <mergeCell ref="C289:D289"/>
    <mergeCell ref="C290:D290"/>
    <mergeCell ref="C297:D297"/>
    <mergeCell ref="C298:D298"/>
    <mergeCell ref="C299:D299"/>
    <mergeCell ref="C300:D300"/>
    <mergeCell ref="C249:D249"/>
    <mergeCell ref="C213:D213"/>
    <mergeCell ref="C196:D196"/>
    <mergeCell ref="C198:D198"/>
    <mergeCell ref="C199:D199"/>
    <mergeCell ref="C200:D200"/>
    <mergeCell ref="C201:D201"/>
    <mergeCell ref="C202:D202"/>
  </mergeCells>
  <phoneticPr fontId="5" type="noConversion"/>
  <printOptions horizontalCentered="1" verticalCentered="1"/>
  <pageMargins left="0.23622047244094491" right="0.27559055118110237" top="0.6692913385826772" bottom="0.98425196850393704" header="0.15748031496062992" footer="0.51181102362204722"/>
  <pageSetup paperSize="9" scale="64" fitToHeight="0" orientation="landscape" horizontalDpi="4294967295" verticalDpi="4294967295" r:id="rId1"/>
  <headerFooter alignWithMargins="0"/>
  <rowBreaks count="1" manualBreakCount="1">
    <brk id="221" max="15" man="1"/>
  </rowBreaks>
  <ignoredErrors>
    <ignoredError sqref="E9:P9 E227:P22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19"/>
  <sheetViews>
    <sheetView showGridLines="0" topLeftCell="A23" zoomScale="63" zoomScaleNormal="100" workbookViewId="0">
      <selection activeCell="J24" sqref="J24"/>
    </sheetView>
  </sheetViews>
  <sheetFormatPr defaultColWidth="8" defaultRowHeight="15.75" x14ac:dyDescent="0.25"/>
  <cols>
    <col min="1" max="1" width="38.140625" style="13" customWidth="1"/>
    <col min="2" max="2" width="16.140625" style="41" customWidth="1"/>
    <col min="3" max="3" width="13.140625" style="41" customWidth="1"/>
    <col min="4" max="4" width="11.42578125" style="13" customWidth="1"/>
    <col min="5" max="5" width="15.5703125" style="13" customWidth="1"/>
    <col min="6" max="6" width="15.28515625" style="13" customWidth="1"/>
    <col min="7" max="7" width="12.85546875" style="13" customWidth="1"/>
    <col min="8" max="8" width="12" style="13" customWidth="1"/>
    <col min="9" max="9" width="12.28515625" style="13" customWidth="1"/>
    <col min="10" max="10" width="12.5703125" style="13" customWidth="1"/>
    <col min="11" max="12" width="12.140625" style="13" customWidth="1"/>
    <col min="13" max="13" width="12.85546875" style="13" customWidth="1"/>
    <col min="14" max="14" width="12.140625" style="13" customWidth="1"/>
    <col min="15" max="15" width="12" style="13" customWidth="1"/>
    <col min="16" max="16" width="15.140625" style="13" customWidth="1"/>
    <col min="17" max="17" width="12.140625" style="13" customWidth="1"/>
    <col min="18" max="18" width="11" style="13" bestFit="1" customWidth="1"/>
    <col min="19" max="19" width="9.5703125" style="13" bestFit="1" customWidth="1"/>
    <col min="20" max="16384" width="8" style="13"/>
  </cols>
  <sheetData>
    <row r="1" spans="1:19" s="15" customFormat="1" ht="23.25" x14ac:dyDescent="0.35">
      <c r="A1" s="32"/>
      <c r="B1" s="33"/>
      <c r="C1" s="33"/>
      <c r="D1" s="32"/>
      <c r="E1" s="32"/>
      <c r="F1" s="32"/>
      <c r="G1" s="32"/>
      <c r="H1" s="32"/>
      <c r="I1" s="32"/>
      <c r="J1" s="32"/>
      <c r="K1" s="32"/>
      <c r="L1" s="32"/>
      <c r="M1" s="34"/>
      <c r="O1" s="34"/>
      <c r="P1" s="121" t="str">
        <f>Menu!F27</f>
        <v>Version of July 6th, 2023</v>
      </c>
    </row>
    <row r="2" spans="1:19" s="15" customFormat="1" ht="18" customHeight="1" x14ac:dyDescent="0.35">
      <c r="A2" s="32"/>
      <c r="B2" s="33"/>
      <c r="C2" s="33"/>
      <c r="D2" s="32"/>
      <c r="E2" s="32"/>
      <c r="F2" s="32"/>
      <c r="G2" s="32"/>
      <c r="H2" s="32"/>
      <c r="I2" s="32"/>
      <c r="J2" s="32"/>
      <c r="K2" s="32"/>
      <c r="L2" s="32"/>
      <c r="M2" s="34"/>
      <c r="O2" s="34"/>
      <c r="P2" s="121" t="str">
        <f>Menu!F28</f>
        <v>N°06/2023</v>
      </c>
    </row>
    <row r="3" spans="1:19" s="15" customFormat="1" x14ac:dyDescent="0.25">
      <c r="A3" s="36"/>
      <c r="B3" s="20"/>
      <c r="C3" s="20"/>
      <c r="M3" s="37"/>
      <c r="N3" s="37"/>
      <c r="O3" s="37"/>
      <c r="P3" s="38" t="s">
        <v>32</v>
      </c>
      <c r="Q3" s="28"/>
    </row>
    <row r="4" spans="1:19" s="37" customFormat="1" ht="25.5" customHeight="1" x14ac:dyDescent="0.4">
      <c r="A4" s="247" t="s">
        <v>292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39"/>
    </row>
    <row r="5" spans="1:19" s="37" customFormat="1" ht="12.75" customHeight="1" x14ac:dyDescent="0.4">
      <c r="A5" s="40"/>
      <c r="B5" s="41"/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9" s="37" customFormat="1" ht="23.25" x14ac:dyDescent="0.35">
      <c r="A6" s="43" t="s">
        <v>309</v>
      </c>
      <c r="B6" s="44"/>
      <c r="C6" s="44"/>
      <c r="D6" s="45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9" ht="14.25" customHeight="1" x14ac:dyDescent="0.25">
      <c r="D7" s="46"/>
    </row>
    <row r="8" spans="1:19" x14ac:dyDescent="0.2">
      <c r="A8" s="47" t="s">
        <v>63</v>
      </c>
      <c r="B8" s="47" t="s">
        <v>64</v>
      </c>
      <c r="C8" s="248" t="s">
        <v>190</v>
      </c>
      <c r="D8" s="249"/>
      <c r="E8" s="48" t="s">
        <v>89</v>
      </c>
      <c r="F8" s="48" t="s">
        <v>90</v>
      </c>
      <c r="G8" s="48" t="s">
        <v>91</v>
      </c>
      <c r="H8" s="48" t="s">
        <v>92</v>
      </c>
      <c r="I8" s="48" t="s">
        <v>93</v>
      </c>
      <c r="J8" s="48" t="s">
        <v>94</v>
      </c>
      <c r="K8" s="48" t="s">
        <v>95</v>
      </c>
      <c r="L8" s="48" t="s">
        <v>96</v>
      </c>
      <c r="M8" s="48" t="s">
        <v>97</v>
      </c>
      <c r="N8" s="48" t="s">
        <v>98</v>
      </c>
      <c r="O8" s="48" t="s">
        <v>99</v>
      </c>
      <c r="P8" s="48" t="s">
        <v>100</v>
      </c>
      <c r="Q8" s="49"/>
    </row>
    <row r="9" spans="1:19" x14ac:dyDescent="0.2">
      <c r="A9" s="50"/>
      <c r="B9" s="50"/>
      <c r="C9" s="122" t="s">
        <v>191</v>
      </c>
      <c r="D9" s="102">
        <v>6</v>
      </c>
      <c r="E9" s="53" t="s">
        <v>178</v>
      </c>
      <c r="F9" s="53" t="s">
        <v>179</v>
      </c>
      <c r="G9" s="53" t="s">
        <v>180</v>
      </c>
      <c r="H9" s="53" t="s">
        <v>181</v>
      </c>
      <c r="I9" s="53" t="s">
        <v>182</v>
      </c>
      <c r="J9" s="53" t="s">
        <v>183</v>
      </c>
      <c r="K9" s="53" t="s">
        <v>184</v>
      </c>
      <c r="L9" s="53" t="s">
        <v>185</v>
      </c>
      <c r="M9" s="53" t="s">
        <v>186</v>
      </c>
      <c r="N9" s="53" t="s">
        <v>187</v>
      </c>
      <c r="O9" s="53" t="s">
        <v>188</v>
      </c>
      <c r="P9" s="53" t="s">
        <v>189</v>
      </c>
      <c r="Q9" s="49"/>
    </row>
    <row r="10" spans="1:19" s="12" customFormat="1" ht="15.75" customHeight="1" x14ac:dyDescent="0.25">
      <c r="A10" s="123"/>
      <c r="B10" s="124"/>
      <c r="C10" s="125"/>
      <c r="D10" s="126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8"/>
      <c r="Q10" s="59"/>
      <c r="R10" s="60"/>
      <c r="S10" s="61"/>
    </row>
    <row r="11" spans="1:19" x14ac:dyDescent="0.25">
      <c r="A11" s="129"/>
      <c r="B11" s="130"/>
      <c r="C11" s="63"/>
      <c r="D11" s="63"/>
      <c r="E11" s="64" t="s">
        <v>65</v>
      </c>
      <c r="F11" s="65"/>
      <c r="G11" s="66"/>
      <c r="H11" s="66"/>
      <c r="I11" s="66"/>
      <c r="J11" s="67"/>
      <c r="K11" s="66"/>
      <c r="L11" s="66"/>
      <c r="M11" s="66"/>
      <c r="N11" s="66"/>
      <c r="O11" s="66"/>
      <c r="P11" s="68"/>
      <c r="Q11" s="69"/>
    </row>
    <row r="12" spans="1:19" s="12" customFormat="1" ht="6.75" customHeight="1" x14ac:dyDescent="0.25">
      <c r="A12" s="54"/>
      <c r="B12" s="55"/>
      <c r="C12" s="56"/>
      <c r="D12" s="56"/>
      <c r="E12" s="57"/>
      <c r="F12" s="80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9"/>
      <c r="R12" s="60"/>
      <c r="S12" s="61"/>
    </row>
    <row r="13" spans="1:19" ht="12.75" hidden="1" customHeight="1" x14ac:dyDescent="0.25">
      <c r="A13" s="54" t="s">
        <v>70</v>
      </c>
      <c r="B13" s="71">
        <v>2007</v>
      </c>
      <c r="C13" s="245">
        <f ca="1">IndicD!C13</f>
        <v>16984</v>
      </c>
      <c r="D13" s="246">
        <f>IndicD!D13</f>
        <v>0</v>
      </c>
      <c r="E13" s="80">
        <f>IndicD!E13</f>
        <v>2267</v>
      </c>
      <c r="F13" s="80">
        <f>IndicD!F13</f>
        <v>2561</v>
      </c>
      <c r="G13" s="80">
        <f>IndicD!G13</f>
        <v>3449</v>
      </c>
      <c r="H13" s="80">
        <f>IndicD!H13</f>
        <v>3363</v>
      </c>
      <c r="I13" s="80">
        <f>IndicD!I13</f>
        <v>2667</v>
      </c>
      <c r="J13" s="80">
        <f>IndicD!J13</f>
        <v>2677</v>
      </c>
      <c r="K13" s="80">
        <f>IndicD!K13</f>
        <v>2399</v>
      </c>
      <c r="L13" s="80">
        <f>IndicD!L13</f>
        <v>1717</v>
      </c>
      <c r="M13" s="80">
        <f>IndicD!M13</f>
        <v>2252</v>
      </c>
      <c r="N13" s="80">
        <f>IndicD!N13</f>
        <v>2879</v>
      </c>
      <c r="O13" s="80">
        <f>IndicD!O13</f>
        <v>2186</v>
      </c>
      <c r="P13" s="81">
        <f>IndicD!P13</f>
        <v>1653</v>
      </c>
      <c r="Q13" s="75"/>
      <c r="R13" s="76"/>
      <c r="S13" s="77"/>
    </row>
    <row r="14" spans="1:19" ht="12.75" hidden="1" customHeight="1" x14ac:dyDescent="0.25">
      <c r="A14" s="54" t="s">
        <v>70</v>
      </c>
      <c r="B14" s="71">
        <v>2008</v>
      </c>
      <c r="C14" s="245">
        <f ca="1">IndicD!C14</f>
        <v>17391</v>
      </c>
      <c r="D14" s="246">
        <f>IndicD!D14</f>
        <v>0</v>
      </c>
      <c r="E14" s="80">
        <f>IndicD!E14</f>
        <v>2259</v>
      </c>
      <c r="F14" s="80">
        <f>IndicD!F14</f>
        <v>2482</v>
      </c>
      <c r="G14" s="80">
        <f>IndicD!G14</f>
        <v>3007</v>
      </c>
      <c r="H14" s="80">
        <f>IndicD!H14</f>
        <v>3725</v>
      </c>
      <c r="I14" s="80">
        <f>IndicD!I14</f>
        <v>3089</v>
      </c>
      <c r="J14" s="80">
        <f>IndicD!J14</f>
        <v>2829</v>
      </c>
      <c r="K14" s="80">
        <f>IndicD!K14</f>
        <v>2486</v>
      </c>
      <c r="L14" s="80">
        <f>IndicD!L14</f>
        <v>1726</v>
      </c>
      <c r="M14" s="80">
        <f>IndicD!M14</f>
        <v>2357</v>
      </c>
      <c r="N14" s="80">
        <f>IndicD!N14</f>
        <v>2515</v>
      </c>
      <c r="O14" s="80">
        <f>IndicD!O14</f>
        <v>2043</v>
      </c>
      <c r="P14" s="81">
        <f>IndicD!P14</f>
        <v>1518</v>
      </c>
      <c r="Q14" s="75"/>
      <c r="R14" s="76"/>
      <c r="S14" s="77"/>
    </row>
    <row r="15" spans="1:19" s="12" customFormat="1" ht="12.75" hidden="1" customHeight="1" x14ac:dyDescent="0.25">
      <c r="A15" s="54" t="s">
        <v>70</v>
      </c>
      <c r="B15" s="78">
        <v>2009</v>
      </c>
      <c r="C15" s="245">
        <f ca="1">IndicD!C15</f>
        <v>15131</v>
      </c>
      <c r="D15" s="246">
        <f>IndicD!D15</f>
        <v>0</v>
      </c>
      <c r="E15" s="80">
        <f>IndicD!E15</f>
        <v>1757</v>
      </c>
      <c r="F15" s="80">
        <f>IndicD!F15</f>
        <v>2270</v>
      </c>
      <c r="G15" s="80">
        <f>IndicD!G15</f>
        <v>2690</v>
      </c>
      <c r="H15" s="80">
        <f>IndicD!H15</f>
        <v>3500</v>
      </c>
      <c r="I15" s="80">
        <f>IndicD!I15</f>
        <v>2605</v>
      </c>
      <c r="J15" s="80">
        <f>IndicD!J15</f>
        <v>2309</v>
      </c>
      <c r="K15" s="80">
        <f>IndicD!K15</f>
        <v>2466</v>
      </c>
      <c r="L15" s="80">
        <f>IndicD!L15</f>
        <v>1572</v>
      </c>
      <c r="M15" s="80">
        <f>IndicD!M15</f>
        <v>2229</v>
      </c>
      <c r="N15" s="80">
        <f>IndicD!N15</f>
        <v>2650</v>
      </c>
      <c r="O15" s="80">
        <f>IndicD!O15</f>
        <v>1939</v>
      </c>
      <c r="P15" s="81">
        <f>IndicD!P15</f>
        <v>1666</v>
      </c>
      <c r="Q15" s="59"/>
      <c r="R15" s="60"/>
      <c r="S15" s="61"/>
    </row>
    <row r="16" spans="1:19" s="12" customFormat="1" ht="12.75" hidden="1" customHeight="1" x14ac:dyDescent="0.25">
      <c r="A16" s="54" t="s">
        <v>70</v>
      </c>
      <c r="B16" s="78">
        <v>2010</v>
      </c>
      <c r="C16" s="245">
        <f ca="1">IndicD!C16</f>
        <v>16608</v>
      </c>
      <c r="D16" s="246">
        <f>IndicD!D16</f>
        <v>0</v>
      </c>
      <c r="E16" s="80">
        <f>IndicD!E16</f>
        <v>2006</v>
      </c>
      <c r="F16" s="80">
        <f>IndicD!F16</f>
        <v>2325</v>
      </c>
      <c r="G16" s="80">
        <f>IndicD!G16</f>
        <v>3231</v>
      </c>
      <c r="H16" s="80">
        <f>IndicD!H16</f>
        <v>3307</v>
      </c>
      <c r="I16" s="80">
        <f>IndicD!I16</f>
        <v>2947</v>
      </c>
      <c r="J16" s="80">
        <f>IndicD!J16</f>
        <v>2792</v>
      </c>
      <c r="K16" s="80">
        <f>IndicD!K16</f>
        <v>2312</v>
      </c>
      <c r="L16" s="80">
        <f>IndicD!L16</f>
        <v>1269</v>
      </c>
      <c r="M16" s="80">
        <f>IndicD!M16</f>
        <v>1774</v>
      </c>
      <c r="N16" s="80">
        <f>IndicD!N16</f>
        <v>2091</v>
      </c>
      <c r="O16" s="80">
        <f>IndicD!O16</f>
        <v>1812</v>
      </c>
      <c r="P16" s="81">
        <f>IndicD!P16</f>
        <v>1285</v>
      </c>
      <c r="Q16" s="59"/>
      <c r="R16" s="60"/>
      <c r="S16" s="61"/>
    </row>
    <row r="17" spans="1:19" s="12" customFormat="1" ht="12.75" hidden="1" customHeight="1" x14ac:dyDescent="0.25">
      <c r="A17" s="54" t="s">
        <v>70</v>
      </c>
      <c r="B17" s="78">
        <v>2013</v>
      </c>
      <c r="C17" s="245">
        <f ca="1">IndicD!C17</f>
        <v>10713</v>
      </c>
      <c r="D17" s="246"/>
      <c r="E17" s="80">
        <v>1209</v>
      </c>
      <c r="F17" s="80">
        <v>1636</v>
      </c>
      <c r="G17" s="80">
        <v>1928</v>
      </c>
      <c r="H17" s="80">
        <v>2118</v>
      </c>
      <c r="I17" s="80">
        <v>1971</v>
      </c>
      <c r="J17" s="80">
        <v>1851</v>
      </c>
      <c r="K17" s="80">
        <v>1594</v>
      </c>
      <c r="L17" s="80">
        <v>1061</v>
      </c>
      <c r="M17" s="80">
        <v>1397</v>
      </c>
      <c r="N17" s="80">
        <v>2063</v>
      </c>
      <c r="O17" s="80">
        <v>1582</v>
      </c>
      <c r="P17" s="81">
        <v>1051</v>
      </c>
      <c r="Q17" s="59"/>
      <c r="R17" s="60"/>
      <c r="S17" s="61"/>
    </row>
    <row r="18" spans="1:19" s="12" customFormat="1" ht="12.75" hidden="1" customHeight="1" x14ac:dyDescent="0.25">
      <c r="A18" s="54" t="s">
        <v>70</v>
      </c>
      <c r="B18" s="78">
        <v>2014</v>
      </c>
      <c r="C18" s="245">
        <f ca="1">IndicD!C18</f>
        <v>11338</v>
      </c>
      <c r="D18" s="246"/>
      <c r="E18" s="80">
        <v>1415</v>
      </c>
      <c r="F18" s="80">
        <v>1764</v>
      </c>
      <c r="G18" s="80">
        <v>2075</v>
      </c>
      <c r="H18" s="80">
        <v>2158</v>
      </c>
      <c r="I18" s="80">
        <v>2120</v>
      </c>
      <c r="J18" s="80">
        <v>1806</v>
      </c>
      <c r="K18" s="80">
        <v>1766</v>
      </c>
      <c r="L18" s="80">
        <v>1222</v>
      </c>
      <c r="M18" s="80">
        <v>1448</v>
      </c>
      <c r="N18" s="80">
        <v>2083</v>
      </c>
      <c r="O18" s="80">
        <v>1427</v>
      </c>
      <c r="P18" s="81">
        <v>1418</v>
      </c>
      <c r="Q18" s="59"/>
      <c r="R18" s="60"/>
      <c r="S18" s="61"/>
    </row>
    <row r="19" spans="1:19" s="12" customFormat="1" ht="12.75" hidden="1" customHeight="1" x14ac:dyDescent="0.25">
      <c r="A19" s="54" t="s">
        <v>70</v>
      </c>
      <c r="B19" s="78">
        <v>2018</v>
      </c>
      <c r="C19" s="245">
        <f ca="1">IndicD!C19</f>
        <v>11254</v>
      </c>
      <c r="D19" s="246"/>
      <c r="E19" s="80">
        <f>IndicD!E19</f>
        <v>1546</v>
      </c>
      <c r="F19" s="80">
        <f>IndicD!F19</f>
        <v>1643</v>
      </c>
      <c r="G19" s="80">
        <f>IndicD!G19</f>
        <v>2052</v>
      </c>
      <c r="H19" s="80">
        <f>IndicD!H19</f>
        <v>1991</v>
      </c>
      <c r="I19" s="80">
        <f>IndicD!I19</f>
        <v>1995</v>
      </c>
      <c r="J19" s="80">
        <f>IndicD!J19</f>
        <v>2027</v>
      </c>
      <c r="K19" s="80">
        <f>IndicD!K19</f>
        <v>1665</v>
      </c>
      <c r="L19" s="80">
        <f>IndicD!L19</f>
        <v>1688</v>
      </c>
      <c r="M19" s="80">
        <f>IndicD!M19</f>
        <v>933</v>
      </c>
      <c r="N19" s="80">
        <f>IndicD!N19</f>
        <v>1631</v>
      </c>
      <c r="O19" s="80">
        <f>IndicD!O19</f>
        <v>1144</v>
      </c>
      <c r="P19" s="81">
        <f>IndicD!P19</f>
        <v>944</v>
      </c>
      <c r="Q19" s="59"/>
      <c r="R19" s="60"/>
      <c r="S19" s="61"/>
    </row>
    <row r="20" spans="1:19" s="12" customFormat="1" ht="12.75" hidden="1" customHeight="1" x14ac:dyDescent="0.25">
      <c r="A20" s="54" t="s">
        <v>70</v>
      </c>
      <c r="B20" s="78">
        <v>2019</v>
      </c>
      <c r="C20" s="245">
        <f ca="1">IndicD!C20</f>
        <v>11024</v>
      </c>
      <c r="D20" s="246"/>
      <c r="E20" s="80">
        <f>IndicD!E20</f>
        <v>1435</v>
      </c>
      <c r="F20" s="80">
        <f>IndicD!F20</f>
        <v>1698</v>
      </c>
      <c r="G20" s="80">
        <f>IndicD!G20</f>
        <v>2010</v>
      </c>
      <c r="H20" s="80">
        <f>IndicD!H20</f>
        <v>1985</v>
      </c>
      <c r="I20" s="80">
        <f>IndicD!I20</f>
        <v>2018</v>
      </c>
      <c r="J20" s="80">
        <f>IndicD!J20</f>
        <v>1878</v>
      </c>
      <c r="K20" s="80">
        <f>IndicD!K20</f>
        <v>1728</v>
      </c>
      <c r="L20" s="80">
        <f>IndicD!L20</f>
        <v>1533</v>
      </c>
      <c r="M20" s="80">
        <f>IndicD!M20</f>
        <v>1277</v>
      </c>
      <c r="N20" s="80">
        <f>IndicD!N20</f>
        <v>1898</v>
      </c>
      <c r="O20" s="80">
        <f>IndicD!O20</f>
        <v>1511</v>
      </c>
      <c r="P20" s="81">
        <f>IndicD!P20</f>
        <v>1248</v>
      </c>
      <c r="Q20" s="59"/>
      <c r="R20" s="60"/>
      <c r="S20" s="61"/>
    </row>
    <row r="21" spans="1:19" s="12" customFormat="1" ht="12.75" hidden="1" customHeight="1" x14ac:dyDescent="0.25">
      <c r="A21" s="54" t="s">
        <v>70</v>
      </c>
      <c r="B21" s="78">
        <v>2020</v>
      </c>
      <c r="C21" s="245">
        <f ca="1">IndicD!C21</f>
        <v>7862</v>
      </c>
      <c r="D21" s="246"/>
      <c r="E21" s="80">
        <f>IndicD!E21</f>
        <v>1640</v>
      </c>
      <c r="F21" s="80">
        <f>IndicD!F21</f>
        <v>1766</v>
      </c>
      <c r="G21" s="80">
        <f>IndicD!G21</f>
        <v>1122</v>
      </c>
      <c r="H21" s="80">
        <f>IndicD!H21</f>
        <v>429</v>
      </c>
      <c r="I21" s="80">
        <f>IndicD!I21</f>
        <v>1136</v>
      </c>
      <c r="J21" s="80">
        <f>IndicD!J21</f>
        <v>1769</v>
      </c>
      <c r="K21" s="80">
        <f>IndicD!K21</f>
        <v>2140</v>
      </c>
      <c r="L21" s="80">
        <f>IndicD!L21</f>
        <v>1539</v>
      </c>
      <c r="M21" s="80">
        <f>IndicD!M21</f>
        <v>1794</v>
      </c>
      <c r="N21" s="80">
        <f>IndicD!N21</f>
        <v>1519</v>
      </c>
      <c r="O21" s="80">
        <f>IndicD!O21</f>
        <v>1499</v>
      </c>
      <c r="P21" s="81">
        <f>IndicD!P21</f>
        <v>1362</v>
      </c>
      <c r="Q21" s="59"/>
      <c r="R21" s="60"/>
      <c r="S21" s="61"/>
    </row>
    <row r="22" spans="1:19" s="12" customFormat="1" ht="12.75" hidden="1" customHeight="1" x14ac:dyDescent="0.25">
      <c r="A22" s="54" t="s">
        <v>70</v>
      </c>
      <c r="B22" s="78">
        <v>2021</v>
      </c>
      <c r="C22" s="245">
        <f ca="1">IndicD!C22</f>
        <v>10259</v>
      </c>
      <c r="D22" s="246"/>
      <c r="E22" s="80">
        <f>IndicD!E22</f>
        <v>1482</v>
      </c>
      <c r="F22" s="80">
        <f>IndicD!F22</f>
        <v>1491</v>
      </c>
      <c r="G22" s="80">
        <f>IndicD!G22</f>
        <v>1994</v>
      </c>
      <c r="H22" s="80">
        <f>IndicD!H22</f>
        <v>1721</v>
      </c>
      <c r="I22" s="80">
        <f>IndicD!I22</f>
        <v>1702</v>
      </c>
      <c r="J22" s="80">
        <f>IndicD!J22</f>
        <v>1869</v>
      </c>
      <c r="K22" s="80">
        <f>IndicD!K22</f>
        <v>1575</v>
      </c>
      <c r="L22" s="80">
        <f>IndicD!L22</f>
        <v>1024</v>
      </c>
      <c r="M22" s="80">
        <f>IndicD!M22</f>
        <v>1158</v>
      </c>
      <c r="N22" s="80">
        <f>IndicD!N22</f>
        <v>1282</v>
      </c>
      <c r="O22" s="80">
        <f>IndicD!O22</f>
        <v>1386</v>
      </c>
      <c r="P22" s="81">
        <f>IndicD!P22</f>
        <v>1466</v>
      </c>
      <c r="Q22" s="59"/>
      <c r="R22" s="60"/>
      <c r="S22" s="61"/>
    </row>
    <row r="23" spans="1:19" s="12" customFormat="1" ht="12.75" customHeight="1" x14ac:dyDescent="0.25">
      <c r="A23" s="54" t="s">
        <v>70</v>
      </c>
      <c r="B23" s="78">
        <v>2022</v>
      </c>
      <c r="C23" s="245">
        <f ca="1">IndicD!C23</f>
        <v>9291</v>
      </c>
      <c r="D23" s="246"/>
      <c r="E23" s="80">
        <f>IndicD!E23</f>
        <v>1258</v>
      </c>
      <c r="F23" s="80">
        <f>IndicD!F23</f>
        <v>1518</v>
      </c>
      <c r="G23" s="80">
        <f>IndicD!G23</f>
        <v>1866</v>
      </c>
      <c r="H23" s="80">
        <f>IndicD!H23</f>
        <v>1557</v>
      </c>
      <c r="I23" s="80">
        <f>IndicD!I23</f>
        <v>1652</v>
      </c>
      <c r="J23" s="80">
        <f>IndicD!J23</f>
        <v>1440</v>
      </c>
      <c r="K23" s="80">
        <f>IndicD!K23</f>
        <v>1490</v>
      </c>
      <c r="L23" s="80">
        <f>IndicD!L23</f>
        <v>1238</v>
      </c>
      <c r="M23" s="80">
        <f>IndicD!M23</f>
        <v>1315</v>
      </c>
      <c r="N23" s="80">
        <f>IndicD!N23</f>
        <v>1515</v>
      </c>
      <c r="O23" s="80">
        <f>IndicD!O23</f>
        <v>1392</v>
      </c>
      <c r="P23" s="81">
        <f>IndicD!P23</f>
        <v>1259</v>
      </c>
      <c r="Q23" s="59"/>
      <c r="R23" s="60"/>
      <c r="S23" s="61"/>
    </row>
    <row r="24" spans="1:19" s="12" customFormat="1" ht="12.75" customHeight="1" x14ac:dyDescent="0.25">
      <c r="A24" s="54" t="s">
        <v>70</v>
      </c>
      <c r="B24" s="78">
        <v>2023</v>
      </c>
      <c r="C24" s="245">
        <f ca="1">IndicD!C24</f>
        <v>10842</v>
      </c>
      <c r="D24" s="246"/>
      <c r="E24" s="80">
        <f>IndicD!E24</f>
        <v>1466</v>
      </c>
      <c r="F24" s="80">
        <f>IndicD!F24</f>
        <v>1583</v>
      </c>
      <c r="G24" s="80">
        <f>IndicD!G24</f>
        <v>2198</v>
      </c>
      <c r="H24" s="80">
        <f>IndicD!H24</f>
        <v>1808</v>
      </c>
      <c r="I24" s="80">
        <f>IndicD!I24</f>
        <v>1836</v>
      </c>
      <c r="J24" s="80">
        <f>IndicD!J24</f>
        <v>1951</v>
      </c>
      <c r="K24" s="80">
        <f>IndicD!K24</f>
        <v>0</v>
      </c>
      <c r="L24" s="80">
        <f>IndicD!L24</f>
        <v>0</v>
      </c>
      <c r="M24" s="80">
        <f>IndicD!M24</f>
        <v>0</v>
      </c>
      <c r="N24" s="80">
        <f>IndicD!N24</f>
        <v>0</v>
      </c>
      <c r="O24" s="80">
        <f>IndicD!O24</f>
        <v>0</v>
      </c>
      <c r="P24" s="81">
        <f>IndicD!P24</f>
        <v>0</v>
      </c>
      <c r="Q24" s="59"/>
      <c r="R24" s="60"/>
      <c r="S24" s="61"/>
    </row>
    <row r="25" spans="1:19" s="12" customFormat="1" ht="6.75" customHeight="1" x14ac:dyDescent="0.25">
      <c r="A25" s="54"/>
      <c r="B25" s="78"/>
      <c r="C25" s="245">
        <f>IndicD!C25</f>
        <v>0</v>
      </c>
      <c r="D25" s="246"/>
      <c r="E25" s="80">
        <f>IndicD!E25</f>
        <v>0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  <c r="Q25" s="59"/>
      <c r="R25" s="60"/>
      <c r="S25" s="61"/>
    </row>
    <row r="26" spans="1:19" ht="12.75" hidden="1" customHeight="1" x14ac:dyDescent="0.25">
      <c r="A26" s="54" t="s">
        <v>71</v>
      </c>
      <c r="B26" s="71">
        <v>2007</v>
      </c>
      <c r="C26" s="245">
        <f ca="1">IndicD!C26</f>
        <v>12268</v>
      </c>
      <c r="D26" s="246"/>
      <c r="E26" s="80">
        <f>IndicD!E26</f>
        <v>1641</v>
      </c>
      <c r="F26" s="80">
        <f>IndicD!F26</f>
        <v>1945</v>
      </c>
      <c r="G26" s="80">
        <f>IndicD!G26</f>
        <v>2558</v>
      </c>
      <c r="H26" s="80">
        <f>IndicD!H26</f>
        <v>2249</v>
      </c>
      <c r="I26" s="80">
        <f>IndicD!I26</f>
        <v>1931</v>
      </c>
      <c r="J26" s="80">
        <f>IndicD!J26</f>
        <v>1944</v>
      </c>
      <c r="K26" s="80">
        <f>IndicD!K26</f>
        <v>1832</v>
      </c>
      <c r="L26" s="80">
        <f>IndicD!L26</f>
        <v>1212</v>
      </c>
      <c r="M26" s="80">
        <f>IndicD!M26</f>
        <v>1231</v>
      </c>
      <c r="N26" s="80">
        <f>IndicD!N26</f>
        <v>1809</v>
      </c>
      <c r="O26" s="80">
        <f>IndicD!O26</f>
        <v>1637</v>
      </c>
      <c r="P26" s="81">
        <f>IndicD!P26</f>
        <v>1273</v>
      </c>
      <c r="Q26" s="75"/>
      <c r="R26" s="76"/>
      <c r="S26" s="77"/>
    </row>
    <row r="27" spans="1:19" ht="12.75" hidden="1" customHeight="1" x14ac:dyDescent="0.25">
      <c r="A27" s="54" t="s">
        <v>71</v>
      </c>
      <c r="B27" s="71">
        <v>2008</v>
      </c>
      <c r="C27" s="245">
        <f ca="1">IndicD!C27</f>
        <v>12511</v>
      </c>
      <c r="D27" s="246"/>
      <c r="E27" s="80">
        <f>IndicD!E27</f>
        <v>1723</v>
      </c>
      <c r="F27" s="80">
        <f>IndicD!F27</f>
        <v>1670</v>
      </c>
      <c r="G27" s="80">
        <f>IndicD!G27</f>
        <v>2348</v>
      </c>
      <c r="H27" s="80">
        <f>IndicD!H27</f>
        <v>2694</v>
      </c>
      <c r="I27" s="80">
        <f>IndicD!I27</f>
        <v>2003</v>
      </c>
      <c r="J27" s="80">
        <f>IndicD!J27</f>
        <v>2073</v>
      </c>
      <c r="K27" s="80">
        <f>IndicD!K27</f>
        <v>2325</v>
      </c>
      <c r="L27" s="80">
        <f>IndicD!L27</f>
        <v>1192</v>
      </c>
      <c r="M27" s="80">
        <f>IndicD!M27</f>
        <v>1696</v>
      </c>
      <c r="N27" s="80">
        <f>IndicD!N27</f>
        <v>1973</v>
      </c>
      <c r="O27" s="80">
        <f>IndicD!O27</f>
        <v>1383</v>
      </c>
      <c r="P27" s="81">
        <f>IndicD!P27</f>
        <v>1243</v>
      </c>
      <c r="Q27" s="75"/>
      <c r="R27" s="76"/>
      <c r="S27" s="77"/>
    </row>
    <row r="28" spans="1:19" ht="12.75" hidden="1" customHeight="1" x14ac:dyDescent="0.25">
      <c r="A28" s="54" t="s">
        <v>71</v>
      </c>
      <c r="B28" s="78">
        <v>2009</v>
      </c>
      <c r="C28" s="245">
        <f ca="1">IndicD!C28</f>
        <v>11341</v>
      </c>
      <c r="D28" s="246"/>
      <c r="E28" s="80">
        <f>IndicD!E28</f>
        <v>1400</v>
      </c>
      <c r="F28" s="80">
        <f>IndicD!F28</f>
        <v>1895</v>
      </c>
      <c r="G28" s="80">
        <f>IndicD!G28</f>
        <v>2078</v>
      </c>
      <c r="H28" s="80">
        <f>IndicD!H28</f>
        <v>2375</v>
      </c>
      <c r="I28" s="80">
        <f>IndicD!I28</f>
        <v>1874</v>
      </c>
      <c r="J28" s="80">
        <f>IndicD!J28</f>
        <v>1719</v>
      </c>
      <c r="K28" s="80">
        <f>IndicD!K28</f>
        <v>1851</v>
      </c>
      <c r="L28" s="80">
        <f>IndicD!L28</f>
        <v>1007</v>
      </c>
      <c r="M28" s="80">
        <f>IndicD!M28</f>
        <v>1265</v>
      </c>
      <c r="N28" s="80">
        <f>IndicD!N28</f>
        <v>1651</v>
      </c>
      <c r="O28" s="80">
        <f>IndicD!O28</f>
        <v>1363</v>
      </c>
      <c r="P28" s="81">
        <f>IndicD!P28</f>
        <v>1134</v>
      </c>
      <c r="Q28" s="75"/>
      <c r="R28" s="76"/>
      <c r="S28" s="77"/>
    </row>
    <row r="29" spans="1:19" ht="12.75" hidden="1" customHeight="1" x14ac:dyDescent="0.25">
      <c r="A29" s="54" t="s">
        <v>71</v>
      </c>
      <c r="B29" s="78">
        <v>2010</v>
      </c>
      <c r="C29" s="245">
        <f ca="1">IndicD!C29</f>
        <v>13069</v>
      </c>
      <c r="D29" s="246"/>
      <c r="E29" s="80">
        <f>IndicD!E29</f>
        <v>1530</v>
      </c>
      <c r="F29" s="80">
        <f>IndicD!F29</f>
        <v>1756</v>
      </c>
      <c r="G29" s="80">
        <f>IndicD!G29</f>
        <v>2575</v>
      </c>
      <c r="H29" s="80">
        <f>IndicD!H29</f>
        <v>2634</v>
      </c>
      <c r="I29" s="80">
        <f>IndicD!I29</f>
        <v>2211</v>
      </c>
      <c r="J29" s="80">
        <f>IndicD!J29</f>
        <v>2363</v>
      </c>
      <c r="K29" s="80">
        <f>IndicD!K29</f>
        <v>2122</v>
      </c>
      <c r="L29" s="80">
        <f>IndicD!L29</f>
        <v>1269</v>
      </c>
      <c r="M29" s="80">
        <f>IndicD!M29</f>
        <v>1523</v>
      </c>
      <c r="N29" s="80">
        <f>IndicD!N29</f>
        <v>1741</v>
      </c>
      <c r="O29" s="80">
        <f>IndicD!O29</f>
        <v>1633</v>
      </c>
      <c r="P29" s="81">
        <f>IndicD!P29</f>
        <v>1218</v>
      </c>
      <c r="Q29" s="75"/>
      <c r="R29" s="76"/>
      <c r="S29" s="77"/>
    </row>
    <row r="30" spans="1:19" ht="12.75" hidden="1" customHeight="1" x14ac:dyDescent="0.25">
      <c r="A30" s="54" t="s">
        <v>71</v>
      </c>
      <c r="B30" s="78">
        <v>2013</v>
      </c>
      <c r="C30" s="245">
        <f ca="1">IndicD!C30</f>
        <v>15696</v>
      </c>
      <c r="D30" s="246"/>
      <c r="E30" s="80">
        <f>IndicD!E30</f>
        <v>2166</v>
      </c>
      <c r="F30" s="80">
        <f>IndicD!F30</f>
        <v>2454</v>
      </c>
      <c r="G30" s="80">
        <f>IndicD!G30</f>
        <v>2922</v>
      </c>
      <c r="H30" s="80">
        <f>IndicD!H30</f>
        <v>3042</v>
      </c>
      <c r="I30" s="80">
        <f>IndicD!I30</f>
        <v>2643</v>
      </c>
      <c r="J30" s="80">
        <f>IndicD!J30</f>
        <v>2469</v>
      </c>
      <c r="K30" s="80">
        <f>IndicD!K30</f>
        <v>2311</v>
      </c>
      <c r="L30" s="80">
        <f>IndicD!L30</f>
        <v>1493</v>
      </c>
      <c r="M30" s="80">
        <f>IndicD!M30</f>
        <v>1761</v>
      </c>
      <c r="N30" s="80">
        <f>IndicD!N30</f>
        <v>2436</v>
      </c>
      <c r="O30" s="80">
        <f>IndicD!O30</f>
        <v>1962</v>
      </c>
      <c r="P30" s="81">
        <f>IndicD!P30</f>
        <v>1504</v>
      </c>
      <c r="Q30" s="75"/>
      <c r="R30" s="76"/>
      <c r="S30" s="77"/>
    </row>
    <row r="31" spans="1:19" ht="12.75" hidden="1" customHeight="1" x14ac:dyDescent="0.25">
      <c r="A31" s="54" t="s">
        <v>71</v>
      </c>
      <c r="B31" s="78">
        <v>2014</v>
      </c>
      <c r="C31" s="245">
        <f ca="1">IndicD!C31</f>
        <v>15807</v>
      </c>
      <c r="D31" s="246"/>
      <c r="E31" s="80">
        <f>IndicD!E31</f>
        <v>2000</v>
      </c>
      <c r="F31" s="80">
        <f>IndicD!F31</f>
        <v>2359</v>
      </c>
      <c r="G31" s="80">
        <f>IndicD!G31</f>
        <v>2698</v>
      </c>
      <c r="H31" s="80">
        <f>IndicD!H31</f>
        <v>3062</v>
      </c>
      <c r="I31" s="80">
        <f>IndicD!I31</f>
        <v>3078</v>
      </c>
      <c r="J31" s="80">
        <f>IndicD!J31</f>
        <v>2610</v>
      </c>
      <c r="K31" s="80">
        <f>IndicD!K31</f>
        <v>2710</v>
      </c>
      <c r="L31" s="80">
        <f>IndicD!L31</f>
        <v>1722</v>
      </c>
      <c r="M31" s="80">
        <f>IndicD!M31</f>
        <v>2134</v>
      </c>
      <c r="N31" s="80">
        <f>IndicD!N31</f>
        <v>2439</v>
      </c>
      <c r="O31" s="80">
        <f>IndicD!O31</f>
        <v>2061</v>
      </c>
      <c r="P31" s="81">
        <f>IndicD!P31</f>
        <v>2218</v>
      </c>
      <c r="Q31" s="75"/>
      <c r="R31" s="76"/>
      <c r="S31" s="77"/>
    </row>
    <row r="32" spans="1:19" ht="12.75" hidden="1" customHeight="1" x14ac:dyDescent="0.25">
      <c r="A32" s="54" t="s">
        <v>71</v>
      </c>
      <c r="B32" s="78">
        <v>2018</v>
      </c>
      <c r="C32" s="245">
        <f ca="1">IndicD!C32</f>
        <v>19401</v>
      </c>
      <c r="D32" s="246"/>
      <c r="E32" s="80">
        <f>IndicD!E32</f>
        <v>2806</v>
      </c>
      <c r="F32" s="80">
        <f>IndicD!F32</f>
        <v>2922</v>
      </c>
      <c r="G32" s="80">
        <f>IndicD!G32</f>
        <v>3327</v>
      </c>
      <c r="H32" s="80">
        <f>IndicD!H32</f>
        <v>3380</v>
      </c>
      <c r="I32" s="80">
        <f>IndicD!I32</f>
        <v>3366</v>
      </c>
      <c r="J32" s="80">
        <f>IndicD!J32</f>
        <v>3600</v>
      </c>
      <c r="K32" s="80">
        <f>IndicD!K32</f>
        <v>3266</v>
      </c>
      <c r="L32" s="80">
        <f>IndicD!L32</f>
        <v>2499</v>
      </c>
      <c r="M32" s="80">
        <f>IndicD!M32</f>
        <v>1663</v>
      </c>
      <c r="N32" s="80">
        <f>IndicD!N32</f>
        <v>2667</v>
      </c>
      <c r="O32" s="80">
        <f>IndicD!O32</f>
        <v>2385</v>
      </c>
      <c r="P32" s="81">
        <f>IndicD!P32</f>
        <v>1671</v>
      </c>
      <c r="Q32" s="75"/>
      <c r="R32" s="76"/>
      <c r="S32" s="77"/>
    </row>
    <row r="33" spans="1:19" ht="12.75" hidden="1" customHeight="1" x14ac:dyDescent="0.25">
      <c r="A33" s="54" t="s">
        <v>71</v>
      </c>
      <c r="B33" s="78">
        <v>2019</v>
      </c>
      <c r="C33" s="245">
        <f ca="1">IndicD!C33</f>
        <v>20099</v>
      </c>
      <c r="D33" s="246"/>
      <c r="E33" s="80">
        <f>IndicD!E33</f>
        <v>2770</v>
      </c>
      <c r="F33" s="80">
        <f>IndicD!F33</f>
        <v>3343</v>
      </c>
      <c r="G33" s="80">
        <f>IndicD!G33</f>
        <v>3611</v>
      </c>
      <c r="H33" s="80">
        <f>IndicD!H33</f>
        <v>3657</v>
      </c>
      <c r="I33" s="80">
        <f>IndicD!I33</f>
        <v>3397</v>
      </c>
      <c r="J33" s="80">
        <f>IndicD!J33</f>
        <v>3321</v>
      </c>
      <c r="K33" s="80">
        <f>IndicD!K33</f>
        <v>3068</v>
      </c>
      <c r="L33" s="80">
        <f>IndicD!L33</f>
        <v>2278</v>
      </c>
      <c r="M33" s="80">
        <f>IndicD!M33</f>
        <v>2031</v>
      </c>
      <c r="N33" s="80">
        <f>IndicD!N33</f>
        <v>2993</v>
      </c>
      <c r="O33" s="80">
        <f>IndicD!O33</f>
        <v>2441</v>
      </c>
      <c r="P33" s="81">
        <f>IndicD!P33</f>
        <v>1879</v>
      </c>
      <c r="Q33" s="75"/>
      <c r="R33" s="76"/>
      <c r="S33" s="77"/>
    </row>
    <row r="34" spans="1:19" ht="12.75" hidden="1" customHeight="1" x14ac:dyDescent="0.25">
      <c r="A34" s="54" t="s">
        <v>71</v>
      </c>
      <c r="B34" s="78">
        <v>2020</v>
      </c>
      <c r="C34" s="245">
        <f ca="1">IndicD!C34</f>
        <v>12931</v>
      </c>
      <c r="D34" s="246"/>
      <c r="E34" s="80">
        <f>IndicD!E34</f>
        <v>2679</v>
      </c>
      <c r="F34" s="80">
        <f>IndicD!F34</f>
        <v>3029</v>
      </c>
      <c r="G34" s="80">
        <f>IndicD!G34</f>
        <v>1676</v>
      </c>
      <c r="H34" s="80">
        <f>IndicD!H34</f>
        <v>763</v>
      </c>
      <c r="I34" s="80">
        <f>IndicD!I34</f>
        <v>1905</v>
      </c>
      <c r="J34" s="80">
        <f>IndicD!J34</f>
        <v>2879</v>
      </c>
      <c r="K34" s="80">
        <f>IndicD!K34</f>
        <v>3369</v>
      </c>
      <c r="L34" s="80">
        <f>IndicD!L34</f>
        <v>2132</v>
      </c>
      <c r="M34" s="80">
        <f>IndicD!M34</f>
        <v>2279</v>
      </c>
      <c r="N34" s="80">
        <f>IndicD!N34</f>
        <v>2461</v>
      </c>
      <c r="O34" s="80">
        <f>IndicD!O34</f>
        <v>2309</v>
      </c>
      <c r="P34" s="81">
        <f>IndicD!P34</f>
        <v>1993</v>
      </c>
      <c r="Q34" s="75"/>
      <c r="R34" s="76"/>
      <c r="S34" s="77"/>
    </row>
    <row r="35" spans="1:19" ht="12.6" hidden="1" customHeight="1" x14ac:dyDescent="0.25">
      <c r="A35" s="54" t="s">
        <v>71</v>
      </c>
      <c r="B35" s="78">
        <v>2021</v>
      </c>
      <c r="C35" s="245">
        <f ca="1">IndicD!C35</f>
        <v>15028</v>
      </c>
      <c r="D35" s="246"/>
      <c r="E35" s="80">
        <f>IndicD!E35</f>
        <v>2265</v>
      </c>
      <c r="F35" s="80">
        <f>IndicD!F35</f>
        <v>2251</v>
      </c>
      <c r="G35" s="80">
        <f>IndicD!G35</f>
        <v>2973</v>
      </c>
      <c r="H35" s="80">
        <f>IndicD!H35</f>
        <v>2606</v>
      </c>
      <c r="I35" s="80">
        <f>IndicD!I35</f>
        <v>2331</v>
      </c>
      <c r="J35" s="80">
        <f>IndicD!J35</f>
        <v>2602</v>
      </c>
      <c r="K35" s="80">
        <f>IndicD!K35</f>
        <v>2409</v>
      </c>
      <c r="L35" s="80">
        <f>IndicD!L35</f>
        <v>1768</v>
      </c>
      <c r="M35" s="80">
        <f>IndicD!M35</f>
        <v>1790</v>
      </c>
      <c r="N35" s="80">
        <f>IndicD!N35</f>
        <v>1670</v>
      </c>
      <c r="O35" s="80">
        <f>IndicD!O35</f>
        <v>1791</v>
      </c>
      <c r="P35" s="81">
        <f>IndicD!P35</f>
        <v>1766</v>
      </c>
      <c r="Q35" s="75"/>
      <c r="R35" s="76"/>
      <c r="S35" s="77"/>
    </row>
    <row r="36" spans="1:19" ht="12.6" customHeight="1" x14ac:dyDescent="0.25">
      <c r="A36" s="54" t="s">
        <v>71</v>
      </c>
      <c r="B36" s="78">
        <v>2022</v>
      </c>
      <c r="C36" s="245">
        <f ca="1">IndicD!C36</f>
        <v>12521</v>
      </c>
      <c r="D36" s="246"/>
      <c r="E36" s="80">
        <f>IndicD!E36</f>
        <v>2042</v>
      </c>
      <c r="F36" s="80">
        <f>IndicD!F36</f>
        <v>2191</v>
      </c>
      <c r="G36" s="80">
        <f>IndicD!G36</f>
        <v>2472</v>
      </c>
      <c r="H36" s="80">
        <f>IndicD!H36</f>
        <v>1784</v>
      </c>
      <c r="I36" s="80">
        <f>IndicD!I36</f>
        <v>1882</v>
      </c>
      <c r="J36" s="80">
        <f>IndicD!J36</f>
        <v>2150</v>
      </c>
      <c r="K36" s="80">
        <f>IndicD!K36</f>
        <v>2231</v>
      </c>
      <c r="L36" s="80">
        <f>IndicD!L36</f>
        <v>1730</v>
      </c>
      <c r="M36" s="80">
        <f>IndicD!M36</f>
        <v>2257</v>
      </c>
      <c r="N36" s="80">
        <f>IndicD!N36</f>
        <v>1950</v>
      </c>
      <c r="O36" s="80">
        <f>IndicD!O36</f>
        <v>2043</v>
      </c>
      <c r="P36" s="81">
        <f>IndicD!P36</f>
        <v>1862</v>
      </c>
      <c r="Q36" s="75"/>
      <c r="R36" s="76"/>
      <c r="S36" s="77"/>
    </row>
    <row r="37" spans="1:19" ht="12.6" customHeight="1" x14ac:dyDescent="0.25">
      <c r="A37" s="54" t="s">
        <v>71</v>
      </c>
      <c r="B37" s="78">
        <v>2023</v>
      </c>
      <c r="C37" s="245">
        <f ca="1">IndicD!C37</f>
        <v>15652</v>
      </c>
      <c r="D37" s="246"/>
      <c r="E37" s="80">
        <f>IndicD!E37</f>
        <v>2260</v>
      </c>
      <c r="F37" s="80">
        <f>IndicD!F37</f>
        <v>2594</v>
      </c>
      <c r="G37" s="80">
        <f>IndicD!G37</f>
        <v>3048</v>
      </c>
      <c r="H37" s="80">
        <f>IndicD!H37</f>
        <v>2368</v>
      </c>
      <c r="I37" s="80">
        <f>IndicD!I37</f>
        <v>2566</v>
      </c>
      <c r="J37" s="80">
        <f>IndicD!J37</f>
        <v>2816</v>
      </c>
      <c r="K37" s="80">
        <f>IndicD!K37</f>
        <v>0</v>
      </c>
      <c r="L37" s="80">
        <f>IndicD!L37</f>
        <v>0</v>
      </c>
      <c r="M37" s="80">
        <f>IndicD!M37</f>
        <v>0</v>
      </c>
      <c r="N37" s="80">
        <f>IndicD!N37</f>
        <v>0</v>
      </c>
      <c r="O37" s="80">
        <f>IndicD!O37</f>
        <v>0</v>
      </c>
      <c r="P37" s="81">
        <f>IndicD!P37</f>
        <v>0</v>
      </c>
      <c r="Q37" s="75"/>
      <c r="R37" s="76"/>
      <c r="S37" s="77"/>
    </row>
    <row r="38" spans="1:19" s="12" customFormat="1" ht="6.75" customHeight="1" x14ac:dyDescent="0.25">
      <c r="A38" s="54"/>
      <c r="B38" s="78"/>
      <c r="C38" s="245">
        <f>IndicD!C38</f>
        <v>0</v>
      </c>
      <c r="D38" s="246"/>
      <c r="E38" s="80">
        <f>IndicD!E38</f>
        <v>0</v>
      </c>
      <c r="F38" s="80" t="s">
        <v>217</v>
      </c>
      <c r="G38" s="80" t="s">
        <v>217</v>
      </c>
      <c r="H38" s="80" t="s">
        <v>217</v>
      </c>
      <c r="I38" s="80" t="s">
        <v>217</v>
      </c>
      <c r="J38" s="80" t="s">
        <v>217</v>
      </c>
      <c r="K38" s="80" t="s">
        <v>217</v>
      </c>
      <c r="L38" s="80" t="s">
        <v>217</v>
      </c>
      <c r="M38" s="80"/>
      <c r="N38" s="80" t="s">
        <v>217</v>
      </c>
      <c r="O38" s="80" t="s">
        <v>217</v>
      </c>
      <c r="P38" s="81" t="s">
        <v>217</v>
      </c>
      <c r="Q38" s="59"/>
      <c r="R38" s="60"/>
      <c r="S38" s="61"/>
    </row>
    <row r="39" spans="1:19" ht="12.75" hidden="1" customHeight="1" x14ac:dyDescent="0.25">
      <c r="A39" s="54" t="s">
        <v>72</v>
      </c>
      <c r="B39" s="71">
        <v>2007</v>
      </c>
      <c r="C39" s="245">
        <f ca="1">IndicD!C39</f>
        <v>131</v>
      </c>
      <c r="D39" s="246"/>
      <c r="E39" s="80">
        <f>IndicD!E39</f>
        <v>26</v>
      </c>
      <c r="F39" s="80">
        <f>IndicD!F39</f>
        <v>34</v>
      </c>
      <c r="G39" s="80">
        <f>IndicD!G39</f>
        <v>21</v>
      </c>
      <c r="H39" s="80">
        <f>IndicD!H39</f>
        <v>28</v>
      </c>
      <c r="I39" s="80">
        <f>IndicD!I39</f>
        <v>12</v>
      </c>
      <c r="J39" s="80">
        <f>IndicD!J39</f>
        <v>10</v>
      </c>
      <c r="K39" s="80">
        <f>IndicD!K39</f>
        <v>13</v>
      </c>
      <c r="L39" s="80">
        <f>IndicD!L39</f>
        <v>5</v>
      </c>
      <c r="M39" s="80">
        <f>IndicD!M39</f>
        <v>5</v>
      </c>
      <c r="N39" s="80">
        <f>IndicD!N39</f>
        <v>14</v>
      </c>
      <c r="O39" s="80">
        <f>IndicD!O39</f>
        <v>7</v>
      </c>
      <c r="P39" s="81">
        <f>IndicD!P39</f>
        <v>1</v>
      </c>
      <c r="Q39" s="75"/>
      <c r="R39" s="76"/>
      <c r="S39" s="77"/>
    </row>
    <row r="40" spans="1:19" ht="12.75" hidden="1" customHeight="1" x14ac:dyDescent="0.25">
      <c r="A40" s="54" t="s">
        <v>72</v>
      </c>
      <c r="B40" s="71">
        <v>2008</v>
      </c>
      <c r="C40" s="245">
        <f ca="1">IndicD!C40</f>
        <v>146</v>
      </c>
      <c r="D40" s="246"/>
      <c r="E40" s="80">
        <f>IndicD!E40</f>
        <v>73</v>
      </c>
      <c r="F40" s="80">
        <f>IndicD!F40</f>
        <v>7</v>
      </c>
      <c r="G40" s="80">
        <f>IndicD!G40</f>
        <v>19</v>
      </c>
      <c r="H40" s="80">
        <f>IndicD!H40</f>
        <v>19</v>
      </c>
      <c r="I40" s="80">
        <f>IndicD!I40</f>
        <v>17</v>
      </c>
      <c r="J40" s="80">
        <f>IndicD!J40</f>
        <v>11</v>
      </c>
      <c r="K40" s="80">
        <f>IndicD!K40</f>
        <v>5</v>
      </c>
      <c r="L40" s="80">
        <f>IndicD!L40</f>
        <v>26</v>
      </c>
      <c r="M40" s="80">
        <f>IndicD!M40</f>
        <v>16</v>
      </c>
      <c r="N40" s="80">
        <f>IndicD!N40</f>
        <v>9</v>
      </c>
      <c r="O40" s="80">
        <f>IndicD!O40</f>
        <v>17</v>
      </c>
      <c r="P40" s="81">
        <f>IndicD!P40</f>
        <v>6</v>
      </c>
      <c r="Q40" s="75"/>
      <c r="R40" s="82"/>
      <c r="S40" s="77"/>
    </row>
    <row r="41" spans="1:19" ht="12.75" hidden="1" customHeight="1" x14ac:dyDescent="0.25">
      <c r="A41" s="54" t="s">
        <v>72</v>
      </c>
      <c r="B41" s="78">
        <v>2009</v>
      </c>
      <c r="C41" s="245">
        <f ca="1">IndicD!C41</f>
        <v>162</v>
      </c>
      <c r="D41" s="246"/>
      <c r="E41" s="80">
        <f>IndicD!E41</f>
        <v>88</v>
      </c>
      <c r="F41" s="80">
        <f>IndicD!F41</f>
        <v>12</v>
      </c>
      <c r="G41" s="80">
        <f>IndicD!G41</f>
        <v>24</v>
      </c>
      <c r="H41" s="80">
        <f>IndicD!H41</f>
        <v>11</v>
      </c>
      <c r="I41" s="80">
        <f>IndicD!I41</f>
        <v>20</v>
      </c>
      <c r="J41" s="80">
        <f>IndicD!J41</f>
        <v>7</v>
      </c>
      <c r="K41" s="80">
        <f>IndicD!K41</f>
        <v>9</v>
      </c>
      <c r="L41" s="80">
        <f>IndicD!L41</f>
        <v>6</v>
      </c>
      <c r="M41" s="80">
        <f>IndicD!M41</f>
        <v>15</v>
      </c>
      <c r="N41" s="80">
        <f>IndicD!N41</f>
        <v>2</v>
      </c>
      <c r="O41" s="80">
        <f>IndicD!O41</f>
        <v>6</v>
      </c>
      <c r="P41" s="81">
        <f>IndicD!P41</f>
        <v>9</v>
      </c>
      <c r="Q41" s="75"/>
      <c r="R41" s="82"/>
      <c r="S41" s="77"/>
    </row>
    <row r="42" spans="1:19" ht="12.75" hidden="1" customHeight="1" x14ac:dyDescent="0.25">
      <c r="A42" s="54" t="s">
        <v>72</v>
      </c>
      <c r="B42" s="78">
        <v>2010</v>
      </c>
      <c r="C42" s="245">
        <f ca="1">IndicD!C42</f>
        <v>132</v>
      </c>
      <c r="D42" s="246"/>
      <c r="E42" s="80">
        <f>IndicD!E42</f>
        <v>43</v>
      </c>
      <c r="F42" s="80">
        <f>IndicD!F42</f>
        <v>21</v>
      </c>
      <c r="G42" s="80">
        <f>IndicD!G42</f>
        <v>19</v>
      </c>
      <c r="H42" s="80">
        <f>IndicD!H42</f>
        <v>20</v>
      </c>
      <c r="I42" s="80">
        <f>IndicD!I42</f>
        <v>18</v>
      </c>
      <c r="J42" s="80">
        <f>IndicD!J42</f>
        <v>11</v>
      </c>
      <c r="K42" s="80">
        <f>IndicD!K42</f>
        <v>8</v>
      </c>
      <c r="L42" s="80">
        <f>IndicD!L42</f>
        <v>5</v>
      </c>
      <c r="M42" s="80">
        <f>IndicD!M42</f>
        <v>12</v>
      </c>
      <c r="N42" s="80">
        <f>IndicD!N42</f>
        <v>7</v>
      </c>
      <c r="O42" s="80">
        <f>IndicD!O42</f>
        <v>5</v>
      </c>
      <c r="P42" s="81">
        <f>IndicD!P42</f>
        <v>5</v>
      </c>
      <c r="Q42" s="75"/>
      <c r="R42" s="82"/>
      <c r="S42" s="77"/>
    </row>
    <row r="43" spans="1:19" ht="12.75" hidden="1" customHeight="1" x14ac:dyDescent="0.25">
      <c r="A43" s="54" t="s">
        <v>72</v>
      </c>
      <c r="B43" s="78">
        <v>2013</v>
      </c>
      <c r="C43" s="245">
        <f ca="1">IndicD!C43</f>
        <v>106</v>
      </c>
      <c r="D43" s="246"/>
      <c r="E43" s="80">
        <f>IndicD!E43</f>
        <v>48</v>
      </c>
      <c r="F43" s="80">
        <f>IndicD!F43</f>
        <v>10</v>
      </c>
      <c r="G43" s="80">
        <f>IndicD!G43</f>
        <v>5</v>
      </c>
      <c r="H43" s="80">
        <f>IndicD!H43</f>
        <v>11</v>
      </c>
      <c r="I43" s="80">
        <f>IndicD!I43</f>
        <v>7</v>
      </c>
      <c r="J43" s="80">
        <f>IndicD!J43</f>
        <v>25</v>
      </c>
      <c r="K43" s="80">
        <f>IndicD!K43</f>
        <v>1</v>
      </c>
      <c r="L43" s="80">
        <f>IndicD!L43</f>
        <v>12</v>
      </c>
      <c r="M43" s="80">
        <f>IndicD!M43</f>
        <v>3</v>
      </c>
      <c r="N43" s="80">
        <f>IndicD!N43</f>
        <v>5</v>
      </c>
      <c r="O43" s="80">
        <f>IndicD!O43</f>
        <v>19</v>
      </c>
      <c r="P43" s="81">
        <f>IndicD!P43</f>
        <v>25</v>
      </c>
      <c r="Q43" s="75"/>
      <c r="R43" s="82"/>
      <c r="S43" s="77"/>
    </row>
    <row r="44" spans="1:19" ht="12.75" hidden="1" customHeight="1" x14ac:dyDescent="0.25">
      <c r="A44" s="54" t="s">
        <v>72</v>
      </c>
      <c r="B44" s="78">
        <v>2014</v>
      </c>
      <c r="C44" s="245">
        <f ca="1">IndicD!C44</f>
        <v>104</v>
      </c>
      <c r="D44" s="246"/>
      <c r="E44" s="80">
        <f>IndicD!E44</f>
        <v>35</v>
      </c>
      <c r="F44" s="80">
        <f>IndicD!F44</f>
        <v>22</v>
      </c>
      <c r="G44" s="80">
        <f>IndicD!G44</f>
        <v>10</v>
      </c>
      <c r="H44" s="80">
        <f>IndicD!H44</f>
        <v>18</v>
      </c>
      <c r="I44" s="80">
        <f>IndicD!I44</f>
        <v>13</v>
      </c>
      <c r="J44" s="80">
        <f>IndicD!J44</f>
        <v>6</v>
      </c>
      <c r="K44" s="80">
        <f>IndicD!K44</f>
        <v>2</v>
      </c>
      <c r="L44" s="80">
        <f>IndicD!L44</f>
        <v>7</v>
      </c>
      <c r="M44" s="80">
        <f>IndicD!M44</f>
        <v>17</v>
      </c>
      <c r="N44" s="80">
        <f>IndicD!N44</f>
        <v>13</v>
      </c>
      <c r="O44" s="80">
        <f>IndicD!O44</f>
        <v>8</v>
      </c>
      <c r="P44" s="81">
        <f>IndicD!P44</f>
        <v>8</v>
      </c>
      <c r="Q44" s="75"/>
      <c r="R44" s="82"/>
      <c r="S44" s="77"/>
    </row>
    <row r="45" spans="1:19" ht="12.75" hidden="1" customHeight="1" x14ac:dyDescent="0.25">
      <c r="A45" s="54" t="s">
        <v>72</v>
      </c>
      <c r="B45" s="78">
        <v>2018</v>
      </c>
      <c r="C45" s="245">
        <f ca="1">IndicD!C45</f>
        <v>151</v>
      </c>
      <c r="D45" s="246"/>
      <c r="E45" s="80">
        <f>IndicD!E45</f>
        <v>48</v>
      </c>
      <c r="F45" s="80">
        <f>IndicD!F45</f>
        <v>17</v>
      </c>
      <c r="G45" s="80">
        <f>IndicD!G45</f>
        <v>23</v>
      </c>
      <c r="H45" s="80">
        <f>IndicD!H45</f>
        <v>17</v>
      </c>
      <c r="I45" s="80">
        <f>IndicD!I45</f>
        <v>21</v>
      </c>
      <c r="J45" s="80">
        <f>IndicD!J45</f>
        <v>25</v>
      </c>
      <c r="K45" s="80">
        <f>IndicD!K45</f>
        <v>21</v>
      </c>
      <c r="L45" s="80">
        <f>IndicD!L45</f>
        <v>13</v>
      </c>
      <c r="M45" s="80">
        <f>IndicD!M45</f>
        <v>14</v>
      </c>
      <c r="N45" s="80">
        <f>IndicD!N45</f>
        <v>6</v>
      </c>
      <c r="O45" s="80">
        <f>IndicD!O45</f>
        <v>6</v>
      </c>
      <c r="P45" s="81">
        <f>IndicD!P45</f>
        <v>6</v>
      </c>
      <c r="Q45" s="75"/>
      <c r="R45" s="82"/>
      <c r="S45" s="77"/>
    </row>
    <row r="46" spans="1:19" ht="12.75" hidden="1" customHeight="1" x14ac:dyDescent="0.25">
      <c r="A46" s="54" t="s">
        <v>72</v>
      </c>
      <c r="B46" s="78">
        <v>2019</v>
      </c>
      <c r="C46" s="245">
        <f ca="1">IndicD!C46</f>
        <v>162</v>
      </c>
      <c r="D46" s="246"/>
      <c r="E46" s="80">
        <f>IndicD!E46</f>
        <v>30</v>
      </c>
      <c r="F46" s="80">
        <f>IndicD!F46</f>
        <v>22</v>
      </c>
      <c r="G46" s="80">
        <f>IndicD!G46</f>
        <v>27</v>
      </c>
      <c r="H46" s="80">
        <f>IndicD!H46</f>
        <v>42</v>
      </c>
      <c r="I46" s="80">
        <f>IndicD!I46</f>
        <v>31</v>
      </c>
      <c r="J46" s="80">
        <f>IndicD!J46</f>
        <v>10</v>
      </c>
      <c r="K46" s="80">
        <f>IndicD!K46</f>
        <v>24</v>
      </c>
      <c r="L46" s="80">
        <f>IndicD!L46</f>
        <v>17</v>
      </c>
      <c r="M46" s="80">
        <f>IndicD!M46</f>
        <v>32</v>
      </c>
      <c r="N46" s="80">
        <f>IndicD!N46</f>
        <v>8</v>
      </c>
      <c r="O46" s="80">
        <f>IndicD!O46</f>
        <v>18</v>
      </c>
      <c r="P46" s="81">
        <f>IndicD!P46</f>
        <v>12</v>
      </c>
      <c r="Q46" s="75"/>
      <c r="R46" s="82"/>
      <c r="S46" s="77"/>
    </row>
    <row r="47" spans="1:19" ht="12.75" hidden="1" customHeight="1" x14ac:dyDescent="0.25">
      <c r="A47" s="54" t="s">
        <v>72</v>
      </c>
      <c r="B47" s="78">
        <v>2020</v>
      </c>
      <c r="C47" s="245">
        <f ca="1">IndicD!C47</f>
        <v>129</v>
      </c>
      <c r="D47" s="246"/>
      <c r="E47" s="80">
        <f>IndicD!E47</f>
        <v>77</v>
      </c>
      <c r="F47" s="80">
        <f>IndicD!F47</f>
        <v>8</v>
      </c>
      <c r="G47" s="80">
        <f>IndicD!G47</f>
        <v>15</v>
      </c>
      <c r="H47" s="80">
        <f>IndicD!H47</f>
        <v>3</v>
      </c>
      <c r="I47" s="80">
        <f>IndicD!I47</f>
        <v>13</v>
      </c>
      <c r="J47" s="80">
        <f>IndicD!J47</f>
        <v>13</v>
      </c>
      <c r="K47" s="80">
        <f>IndicD!K47</f>
        <v>8</v>
      </c>
      <c r="L47" s="80">
        <f>IndicD!L47</f>
        <v>10</v>
      </c>
      <c r="M47" s="80">
        <f>IndicD!M47</f>
        <v>21</v>
      </c>
      <c r="N47" s="80">
        <f>IndicD!N47</f>
        <v>19</v>
      </c>
      <c r="O47" s="80">
        <f>IndicD!O47</f>
        <v>12</v>
      </c>
      <c r="P47" s="81">
        <f>IndicD!P47</f>
        <v>15</v>
      </c>
      <c r="Q47" s="75"/>
      <c r="R47" s="82"/>
      <c r="S47" s="77"/>
    </row>
    <row r="48" spans="1:19" ht="12.75" hidden="1" customHeight="1" x14ac:dyDescent="0.25">
      <c r="A48" s="54" t="s">
        <v>72</v>
      </c>
      <c r="B48" s="78">
        <v>2021</v>
      </c>
      <c r="C48" s="245">
        <f ca="1">IndicD!C48</f>
        <v>95</v>
      </c>
      <c r="D48" s="246"/>
      <c r="E48" s="80">
        <f>IndicD!E48</f>
        <v>42</v>
      </c>
      <c r="F48" s="80">
        <f>IndicD!F48</f>
        <v>26</v>
      </c>
      <c r="G48" s="80">
        <f>IndicD!G48</f>
        <v>4</v>
      </c>
      <c r="H48" s="80">
        <f>IndicD!H48</f>
        <v>1</v>
      </c>
      <c r="I48" s="80">
        <f>IndicD!I48</f>
        <v>5</v>
      </c>
      <c r="J48" s="80">
        <f>IndicD!J48</f>
        <v>17</v>
      </c>
      <c r="K48" s="80">
        <f>IndicD!K48</f>
        <v>16</v>
      </c>
      <c r="L48" s="80">
        <f>IndicD!L48</f>
        <v>11</v>
      </c>
      <c r="M48" s="80">
        <f>IndicD!M48</f>
        <v>10</v>
      </c>
      <c r="N48" s="80">
        <f>IndicD!N48</f>
        <v>19</v>
      </c>
      <c r="O48" s="80">
        <f>IndicD!O48</f>
        <v>6</v>
      </c>
      <c r="P48" s="81">
        <f>IndicD!P48</f>
        <v>10</v>
      </c>
      <c r="Q48" s="75"/>
      <c r="R48" s="82"/>
      <c r="S48" s="77"/>
    </row>
    <row r="49" spans="1:19" ht="12.75" customHeight="1" x14ac:dyDescent="0.25">
      <c r="A49" s="54" t="s">
        <v>72</v>
      </c>
      <c r="B49" s="78">
        <v>2022</v>
      </c>
      <c r="C49" s="245">
        <f ca="1">IndicD!C49</f>
        <v>135</v>
      </c>
      <c r="D49" s="246"/>
      <c r="E49" s="80">
        <f>IndicD!E49</f>
        <v>54</v>
      </c>
      <c r="F49" s="80">
        <f>IndicD!F49</f>
        <v>13</v>
      </c>
      <c r="G49" s="80">
        <f>IndicD!G49</f>
        <v>6</v>
      </c>
      <c r="H49" s="80">
        <f>IndicD!H49</f>
        <v>16</v>
      </c>
      <c r="I49" s="80">
        <f>IndicD!I49</f>
        <v>12</v>
      </c>
      <c r="J49" s="80">
        <f>IndicD!J49</f>
        <v>34</v>
      </c>
      <c r="K49" s="80">
        <f>IndicD!K49</f>
        <v>77</v>
      </c>
      <c r="L49" s="80">
        <f>IndicD!L49</f>
        <v>18</v>
      </c>
      <c r="M49" s="80">
        <f>IndicD!M49</f>
        <v>35</v>
      </c>
      <c r="N49" s="80">
        <f>IndicD!N49</f>
        <v>25</v>
      </c>
      <c r="O49" s="80">
        <f>IndicD!O49</f>
        <v>11</v>
      </c>
      <c r="P49" s="81">
        <f>IndicD!P49</f>
        <v>0</v>
      </c>
      <c r="Q49" s="75"/>
      <c r="R49" s="82"/>
      <c r="S49" s="77"/>
    </row>
    <row r="50" spans="1:19" ht="12.75" customHeight="1" x14ac:dyDescent="0.25">
      <c r="A50" s="54" t="s">
        <v>72</v>
      </c>
      <c r="B50" s="78">
        <v>2023</v>
      </c>
      <c r="C50" s="245">
        <f ca="1">IndicD!C50</f>
        <v>106</v>
      </c>
      <c r="D50" s="246"/>
      <c r="E50" s="80">
        <f>IndicD!E50</f>
        <v>30</v>
      </c>
      <c r="F50" s="80">
        <f>IndicD!F50</f>
        <v>5</v>
      </c>
      <c r="G50" s="80">
        <f>IndicD!G50</f>
        <v>28</v>
      </c>
      <c r="H50" s="80">
        <f>IndicD!H50</f>
        <v>19</v>
      </c>
      <c r="I50" s="80">
        <f>IndicD!I50</f>
        <v>15</v>
      </c>
      <c r="J50" s="80">
        <f>IndicD!J50</f>
        <v>9</v>
      </c>
      <c r="K50" s="80">
        <f>IndicD!K50</f>
        <v>0</v>
      </c>
      <c r="L50" s="80">
        <f>IndicD!L50</f>
        <v>0</v>
      </c>
      <c r="M50" s="80">
        <f>IndicD!M50</f>
        <v>0</v>
      </c>
      <c r="N50" s="80">
        <f>IndicD!N50</f>
        <v>0</v>
      </c>
      <c r="O50" s="80">
        <f>IndicD!O50</f>
        <v>0</v>
      </c>
      <c r="P50" s="81">
        <f>IndicD!P50</f>
        <v>0</v>
      </c>
      <c r="Q50" s="75"/>
      <c r="R50" s="82"/>
      <c r="S50" s="77"/>
    </row>
    <row r="51" spans="1:19" s="12" customFormat="1" ht="6.75" customHeight="1" x14ac:dyDescent="0.25">
      <c r="A51" s="54"/>
      <c r="B51" s="78"/>
      <c r="C51" s="245">
        <f>IndicD!C51</f>
        <v>0</v>
      </c>
      <c r="D51" s="246"/>
      <c r="E51" s="80">
        <f>IndicD!E51</f>
        <v>0</v>
      </c>
      <c r="F51" s="80" t="s">
        <v>217</v>
      </c>
      <c r="G51" s="80" t="s">
        <v>217</v>
      </c>
      <c r="H51" s="80" t="s">
        <v>217</v>
      </c>
      <c r="I51" s="80" t="s">
        <v>217</v>
      </c>
      <c r="J51" s="80" t="s">
        <v>217</v>
      </c>
      <c r="K51" s="80" t="s">
        <v>217</v>
      </c>
      <c r="L51" s="80" t="s">
        <v>217</v>
      </c>
      <c r="M51" s="80"/>
      <c r="N51" s="80" t="s">
        <v>217</v>
      </c>
      <c r="O51" s="80" t="s">
        <v>217</v>
      </c>
      <c r="P51" s="81" t="s">
        <v>217</v>
      </c>
      <c r="Q51" s="59"/>
      <c r="R51" s="60"/>
      <c r="S51" s="61"/>
    </row>
    <row r="52" spans="1:19" ht="12.75" hidden="1" customHeight="1" x14ac:dyDescent="0.25">
      <c r="A52" s="54" t="s">
        <v>73</v>
      </c>
      <c r="B52" s="71">
        <v>2007</v>
      </c>
      <c r="C52" s="245">
        <f ca="1">IndicD!C52</f>
        <v>1733</v>
      </c>
      <c r="D52" s="246"/>
      <c r="E52" s="80">
        <f>IndicD!E52</f>
        <v>243</v>
      </c>
      <c r="F52" s="80">
        <f>IndicD!F52</f>
        <v>280</v>
      </c>
      <c r="G52" s="80">
        <f>IndicD!G52</f>
        <v>335</v>
      </c>
      <c r="H52" s="80">
        <f>IndicD!H52</f>
        <v>256</v>
      </c>
      <c r="I52" s="80">
        <f>IndicD!I52</f>
        <v>300</v>
      </c>
      <c r="J52" s="80">
        <f>IndicD!J52</f>
        <v>319</v>
      </c>
      <c r="K52" s="80">
        <f>IndicD!K52</f>
        <v>365</v>
      </c>
      <c r="L52" s="80">
        <f>IndicD!L52</f>
        <v>245</v>
      </c>
      <c r="M52" s="80">
        <f>IndicD!M52</f>
        <v>233</v>
      </c>
      <c r="N52" s="80">
        <f>IndicD!N52</f>
        <v>315</v>
      </c>
      <c r="O52" s="80">
        <f>IndicD!O52</f>
        <v>302</v>
      </c>
      <c r="P52" s="81">
        <f>IndicD!P52</f>
        <v>178</v>
      </c>
      <c r="Q52" s="75"/>
      <c r="R52" s="82"/>
      <c r="S52" s="77"/>
    </row>
    <row r="53" spans="1:19" ht="12.75" hidden="1" customHeight="1" x14ac:dyDescent="0.25">
      <c r="A53" s="54" t="s">
        <v>73</v>
      </c>
      <c r="B53" s="71">
        <v>2008</v>
      </c>
      <c r="C53" s="245">
        <f ca="1">IndicD!C53</f>
        <v>2082</v>
      </c>
      <c r="D53" s="246"/>
      <c r="E53" s="80">
        <f>IndicD!E53</f>
        <v>351</v>
      </c>
      <c r="F53" s="80">
        <f>IndicD!F53</f>
        <v>343</v>
      </c>
      <c r="G53" s="80">
        <f>IndicD!G53</f>
        <v>351</v>
      </c>
      <c r="H53" s="80">
        <f>IndicD!H53</f>
        <v>364</v>
      </c>
      <c r="I53" s="80">
        <f>IndicD!I53</f>
        <v>325</v>
      </c>
      <c r="J53" s="80">
        <f>IndicD!J53</f>
        <v>348</v>
      </c>
      <c r="K53" s="80">
        <f>IndicD!K53</f>
        <v>403</v>
      </c>
      <c r="L53" s="80">
        <f>IndicD!L53</f>
        <v>235</v>
      </c>
      <c r="M53" s="80">
        <f>IndicD!M53</f>
        <v>275</v>
      </c>
      <c r="N53" s="80">
        <f>IndicD!N53</f>
        <v>379</v>
      </c>
      <c r="O53" s="80">
        <f>IndicD!O53</f>
        <v>277</v>
      </c>
      <c r="P53" s="81">
        <f>IndicD!P53</f>
        <v>218</v>
      </c>
      <c r="Q53" s="75"/>
      <c r="R53" s="82"/>
      <c r="S53" s="77"/>
    </row>
    <row r="54" spans="1:19" ht="12.75" hidden="1" customHeight="1" x14ac:dyDescent="0.25">
      <c r="A54" s="54" t="s">
        <v>73</v>
      </c>
      <c r="B54" s="78">
        <v>2009</v>
      </c>
      <c r="C54" s="245">
        <f ca="1">IndicD!C54</f>
        <v>1511</v>
      </c>
      <c r="D54" s="246"/>
      <c r="E54" s="80">
        <f>IndicD!E54</f>
        <v>212</v>
      </c>
      <c r="F54" s="80">
        <f>IndicD!F54</f>
        <v>256</v>
      </c>
      <c r="G54" s="80">
        <f>IndicD!G54</f>
        <v>262</v>
      </c>
      <c r="H54" s="80">
        <f>IndicD!H54</f>
        <v>246</v>
      </c>
      <c r="I54" s="80">
        <f>IndicD!I54</f>
        <v>241</v>
      </c>
      <c r="J54" s="80">
        <f>IndicD!J54</f>
        <v>294</v>
      </c>
      <c r="K54" s="80">
        <f>IndicD!K54</f>
        <v>295</v>
      </c>
      <c r="L54" s="80">
        <f>IndicD!L54</f>
        <v>203</v>
      </c>
      <c r="M54" s="80">
        <f>IndicD!M54</f>
        <v>209</v>
      </c>
      <c r="N54" s="80">
        <f>IndicD!N54</f>
        <v>268</v>
      </c>
      <c r="O54" s="80">
        <f>IndicD!O54</f>
        <v>264</v>
      </c>
      <c r="P54" s="81">
        <f>IndicD!P54</f>
        <v>177</v>
      </c>
      <c r="Q54" s="75"/>
      <c r="R54" s="82"/>
      <c r="S54" s="77"/>
    </row>
    <row r="55" spans="1:19" ht="12.75" hidden="1" customHeight="1" x14ac:dyDescent="0.25">
      <c r="A55" s="54" t="s">
        <v>73</v>
      </c>
      <c r="B55" s="78">
        <v>2010</v>
      </c>
      <c r="C55" s="245">
        <f ca="1">IndicD!C55</f>
        <v>1664</v>
      </c>
      <c r="D55" s="246"/>
      <c r="E55" s="80">
        <f>IndicD!E55</f>
        <v>235</v>
      </c>
      <c r="F55" s="80">
        <f>IndicD!F55</f>
        <v>243</v>
      </c>
      <c r="G55" s="80">
        <f>IndicD!G55</f>
        <v>274</v>
      </c>
      <c r="H55" s="80">
        <f>IndicD!H55</f>
        <v>295</v>
      </c>
      <c r="I55" s="80">
        <f>IndicD!I55</f>
        <v>266</v>
      </c>
      <c r="J55" s="80">
        <f>IndicD!J55</f>
        <v>351</v>
      </c>
      <c r="K55" s="80">
        <f>IndicD!K55</f>
        <v>314</v>
      </c>
      <c r="L55" s="80">
        <f>IndicD!L55</f>
        <v>218</v>
      </c>
      <c r="M55" s="80">
        <f>IndicD!M55</f>
        <v>187</v>
      </c>
      <c r="N55" s="80">
        <f>IndicD!N55</f>
        <v>279</v>
      </c>
      <c r="O55" s="80">
        <f>IndicD!O55</f>
        <v>277</v>
      </c>
      <c r="P55" s="81">
        <f>IndicD!P55</f>
        <v>161</v>
      </c>
      <c r="Q55" s="75"/>
      <c r="R55" s="82"/>
      <c r="S55" s="77"/>
    </row>
    <row r="56" spans="1:19" ht="12.75" hidden="1" customHeight="1" x14ac:dyDescent="0.25">
      <c r="A56" s="54" t="s">
        <v>73</v>
      </c>
      <c r="B56" s="78">
        <v>2013</v>
      </c>
      <c r="C56" s="245">
        <f ca="1">IndicD!C56</f>
        <v>1560</v>
      </c>
      <c r="D56" s="246"/>
      <c r="E56" s="80">
        <f>IndicD!E56</f>
        <v>236</v>
      </c>
      <c r="F56" s="80">
        <f>IndicD!F56</f>
        <v>230</v>
      </c>
      <c r="G56" s="80">
        <f>IndicD!G56</f>
        <v>299</v>
      </c>
      <c r="H56" s="80">
        <f>IndicD!H56</f>
        <v>264</v>
      </c>
      <c r="I56" s="80">
        <f>IndicD!I56</f>
        <v>240</v>
      </c>
      <c r="J56" s="80">
        <f>IndicD!J56</f>
        <v>291</v>
      </c>
      <c r="K56" s="80">
        <f>IndicD!K56</f>
        <v>267</v>
      </c>
      <c r="L56" s="80">
        <f>IndicD!L56</f>
        <v>227</v>
      </c>
      <c r="M56" s="80">
        <f>IndicD!M56</f>
        <v>266</v>
      </c>
      <c r="N56" s="80">
        <f>IndicD!N56</f>
        <v>348</v>
      </c>
      <c r="O56" s="80">
        <f>IndicD!O56</f>
        <v>275</v>
      </c>
      <c r="P56" s="81">
        <f>IndicD!P56</f>
        <v>199</v>
      </c>
      <c r="Q56" s="75"/>
      <c r="R56" s="82"/>
      <c r="S56" s="77"/>
    </row>
    <row r="57" spans="1:19" ht="12.75" hidden="1" customHeight="1" x14ac:dyDescent="0.25">
      <c r="A57" s="54" t="s">
        <v>73</v>
      </c>
      <c r="B57" s="78">
        <v>2014</v>
      </c>
      <c r="C57" s="245">
        <f ca="1">IndicD!C57</f>
        <v>1765</v>
      </c>
      <c r="D57" s="246"/>
      <c r="E57" s="80">
        <f>IndicD!E57</f>
        <v>254</v>
      </c>
      <c r="F57" s="80">
        <f>IndicD!F57</f>
        <v>274</v>
      </c>
      <c r="G57" s="80">
        <f>IndicD!G57</f>
        <v>323</v>
      </c>
      <c r="H57" s="80">
        <f>IndicD!H57</f>
        <v>350</v>
      </c>
      <c r="I57" s="80">
        <f>IndicD!I57</f>
        <v>248</v>
      </c>
      <c r="J57" s="80">
        <f>IndicD!J57</f>
        <v>316</v>
      </c>
      <c r="K57" s="80">
        <f>IndicD!K57</f>
        <v>288</v>
      </c>
      <c r="L57" s="80">
        <f>IndicD!L57</f>
        <v>180</v>
      </c>
      <c r="M57" s="80">
        <f>IndicD!M57</f>
        <v>248</v>
      </c>
      <c r="N57" s="80">
        <f>IndicD!N57</f>
        <v>328</v>
      </c>
      <c r="O57" s="80">
        <f>IndicD!O57</f>
        <v>279</v>
      </c>
      <c r="P57" s="81">
        <f>IndicD!P57</f>
        <v>269</v>
      </c>
      <c r="Q57" s="75"/>
      <c r="R57" s="82"/>
      <c r="S57" s="77"/>
    </row>
    <row r="58" spans="1:19" ht="12.75" hidden="1" customHeight="1" x14ac:dyDescent="0.25">
      <c r="A58" s="54" t="s">
        <v>73</v>
      </c>
      <c r="B58" s="78">
        <v>2018</v>
      </c>
      <c r="C58" s="245">
        <f ca="1">IndicD!C58</f>
        <v>2403</v>
      </c>
      <c r="D58" s="246"/>
      <c r="E58" s="80">
        <f>IndicD!E58</f>
        <v>364</v>
      </c>
      <c r="F58" s="80">
        <f>IndicD!F58</f>
        <v>315</v>
      </c>
      <c r="G58" s="80">
        <f>IndicD!G58</f>
        <v>401</v>
      </c>
      <c r="H58" s="80">
        <f>IndicD!H58</f>
        <v>437</v>
      </c>
      <c r="I58" s="80">
        <f>IndicD!I58</f>
        <v>422</v>
      </c>
      <c r="J58" s="80">
        <f>IndicD!J58</f>
        <v>464</v>
      </c>
      <c r="K58" s="80">
        <f>IndicD!K58</f>
        <v>424</v>
      </c>
      <c r="L58" s="80">
        <f>IndicD!L58</f>
        <v>367</v>
      </c>
      <c r="M58" s="80">
        <f>IndicD!M58</f>
        <v>346</v>
      </c>
      <c r="N58" s="80">
        <f>IndicD!N58</f>
        <v>507</v>
      </c>
      <c r="O58" s="80">
        <f>IndicD!O58</f>
        <v>479</v>
      </c>
      <c r="P58" s="81">
        <f>IndicD!P58</f>
        <v>327</v>
      </c>
      <c r="Q58" s="75"/>
      <c r="R58" s="82"/>
      <c r="S58" s="77"/>
    </row>
    <row r="59" spans="1:19" ht="12.75" hidden="1" customHeight="1" x14ac:dyDescent="0.25">
      <c r="A59" s="54" t="s">
        <v>73</v>
      </c>
      <c r="B59" s="78">
        <v>2019</v>
      </c>
      <c r="C59" s="245">
        <f ca="1">IndicD!C59</f>
        <v>2722</v>
      </c>
      <c r="D59" s="246"/>
      <c r="E59" s="80">
        <f>IndicD!E59</f>
        <v>428</v>
      </c>
      <c r="F59" s="80">
        <f>IndicD!F59</f>
        <v>393</v>
      </c>
      <c r="G59" s="80">
        <f>IndicD!G59</f>
        <v>554</v>
      </c>
      <c r="H59" s="80">
        <f>IndicD!H59</f>
        <v>426</v>
      </c>
      <c r="I59" s="80">
        <f>IndicD!I59</f>
        <v>476</v>
      </c>
      <c r="J59" s="80">
        <f>IndicD!J59</f>
        <v>445</v>
      </c>
      <c r="K59" s="80">
        <f>IndicD!K59</f>
        <v>443</v>
      </c>
      <c r="L59" s="80">
        <f>IndicD!L59</f>
        <v>354</v>
      </c>
      <c r="M59" s="80">
        <f>IndicD!M59</f>
        <v>355</v>
      </c>
      <c r="N59" s="80">
        <f>IndicD!N59</f>
        <v>502</v>
      </c>
      <c r="O59" s="80">
        <f>IndicD!O59</f>
        <v>418</v>
      </c>
      <c r="P59" s="81">
        <f>IndicD!P59</f>
        <v>295</v>
      </c>
      <c r="Q59" s="75"/>
      <c r="R59" s="82"/>
      <c r="S59" s="77"/>
    </row>
    <row r="60" spans="1:19" ht="12.75" hidden="1" customHeight="1" x14ac:dyDescent="0.25">
      <c r="A60" s="54" t="s">
        <v>73</v>
      </c>
      <c r="B60" s="78">
        <v>2020</v>
      </c>
      <c r="C60" s="245">
        <f ca="1">IndicD!C60</f>
        <v>2009</v>
      </c>
      <c r="D60" s="246"/>
      <c r="E60" s="80">
        <f>IndicD!E60</f>
        <v>455</v>
      </c>
      <c r="F60" s="80">
        <f>IndicD!F60</f>
        <v>418</v>
      </c>
      <c r="G60" s="80">
        <f>IndicD!G60</f>
        <v>246</v>
      </c>
      <c r="H60" s="80">
        <f>IndicD!H60</f>
        <v>153</v>
      </c>
      <c r="I60" s="80">
        <f>IndicD!I60</f>
        <v>278</v>
      </c>
      <c r="J60" s="80">
        <f>IndicD!J60</f>
        <v>459</v>
      </c>
      <c r="K60" s="80">
        <f>IndicD!K60</f>
        <v>545</v>
      </c>
      <c r="L60" s="80">
        <f>IndicD!L60</f>
        <v>337</v>
      </c>
      <c r="M60" s="80">
        <f>IndicD!M60</f>
        <v>366</v>
      </c>
      <c r="N60" s="80">
        <f>IndicD!N60</f>
        <v>455</v>
      </c>
      <c r="O60" s="80">
        <f>IndicD!O60</f>
        <v>352</v>
      </c>
      <c r="P60" s="81">
        <f>IndicD!P60</f>
        <v>356</v>
      </c>
      <c r="Q60" s="75"/>
      <c r="R60" s="82"/>
      <c r="S60" s="77"/>
    </row>
    <row r="61" spans="1:19" ht="12.75" hidden="1" customHeight="1" x14ac:dyDescent="0.25">
      <c r="A61" s="54" t="s">
        <v>73</v>
      </c>
      <c r="B61" s="78">
        <v>2021</v>
      </c>
      <c r="C61" s="245">
        <f ca="1">IndicD!C61</f>
        <v>2652</v>
      </c>
      <c r="D61" s="246"/>
      <c r="E61" s="80">
        <f>IndicD!E61</f>
        <v>401</v>
      </c>
      <c r="F61" s="80">
        <f>IndicD!F61</f>
        <v>449</v>
      </c>
      <c r="G61" s="80">
        <f>IndicD!G61</f>
        <v>535</v>
      </c>
      <c r="H61" s="80">
        <f>IndicD!H61</f>
        <v>447</v>
      </c>
      <c r="I61" s="80">
        <f>IndicD!I61</f>
        <v>424</v>
      </c>
      <c r="J61" s="80">
        <f>IndicD!J61</f>
        <v>396</v>
      </c>
      <c r="K61" s="80">
        <f>IndicD!K61</f>
        <v>339</v>
      </c>
      <c r="L61" s="80">
        <f>IndicD!L61</f>
        <v>290</v>
      </c>
      <c r="M61" s="80">
        <f>IndicD!M61</f>
        <v>286</v>
      </c>
      <c r="N61" s="80">
        <f>IndicD!N61</f>
        <v>313</v>
      </c>
      <c r="O61" s="80">
        <f>IndicD!O61</f>
        <v>330</v>
      </c>
      <c r="P61" s="81">
        <f>IndicD!P61</f>
        <v>350</v>
      </c>
      <c r="Q61" s="75"/>
      <c r="R61" s="82"/>
      <c r="S61" s="77"/>
    </row>
    <row r="62" spans="1:19" ht="12.75" customHeight="1" x14ac:dyDescent="0.25">
      <c r="A62" s="54" t="s">
        <v>73</v>
      </c>
      <c r="B62" s="78">
        <v>2022</v>
      </c>
      <c r="C62" s="245">
        <f ca="1">IndicD!C62</f>
        <v>2037</v>
      </c>
      <c r="D62" s="246"/>
      <c r="E62" s="80">
        <f>IndicD!E62</f>
        <v>310</v>
      </c>
      <c r="F62" s="80">
        <f>IndicD!F62</f>
        <v>358</v>
      </c>
      <c r="G62" s="80">
        <f>IndicD!G62</f>
        <v>423</v>
      </c>
      <c r="H62" s="80">
        <f>IndicD!H62</f>
        <v>315</v>
      </c>
      <c r="I62" s="80">
        <f>IndicD!I62</f>
        <v>277</v>
      </c>
      <c r="J62" s="80">
        <f>IndicD!J62</f>
        <v>354</v>
      </c>
      <c r="K62" s="80">
        <f>IndicD!K62</f>
        <v>271</v>
      </c>
      <c r="L62" s="80">
        <f>IndicD!L62</f>
        <v>244</v>
      </c>
      <c r="M62" s="80">
        <f>IndicD!M62</f>
        <v>317</v>
      </c>
      <c r="N62" s="80">
        <f>IndicD!N62</f>
        <v>389</v>
      </c>
      <c r="O62" s="80">
        <f>IndicD!O62</f>
        <v>451</v>
      </c>
      <c r="P62" s="81">
        <f>IndicD!P62</f>
        <v>295</v>
      </c>
      <c r="Q62" s="75"/>
      <c r="R62" s="82"/>
      <c r="S62" s="77"/>
    </row>
    <row r="63" spans="1:19" ht="12.75" customHeight="1" x14ac:dyDescent="0.25">
      <c r="A63" s="54" t="s">
        <v>73</v>
      </c>
      <c r="B63" s="78">
        <v>2023</v>
      </c>
      <c r="C63" s="245">
        <f ca="1">IndicD!C63</f>
        <v>3059</v>
      </c>
      <c r="D63" s="246"/>
      <c r="E63" s="80">
        <f>IndicD!E63</f>
        <v>466</v>
      </c>
      <c r="F63" s="80">
        <f>IndicD!F63</f>
        <v>448</v>
      </c>
      <c r="G63" s="80">
        <f>IndicD!G63</f>
        <v>512</v>
      </c>
      <c r="H63" s="80">
        <f>IndicD!H63</f>
        <v>599</v>
      </c>
      <c r="I63" s="80">
        <f>IndicD!I63</f>
        <v>481</v>
      </c>
      <c r="J63" s="80">
        <f>IndicD!J63</f>
        <v>553</v>
      </c>
      <c r="K63" s="80">
        <f>IndicD!K63</f>
        <v>0</v>
      </c>
      <c r="L63" s="80">
        <f>IndicD!L63</f>
        <v>0</v>
      </c>
      <c r="M63" s="80">
        <f>IndicD!M63</f>
        <v>0</v>
      </c>
      <c r="N63" s="80">
        <f>IndicD!N63</f>
        <v>0</v>
      </c>
      <c r="O63" s="80">
        <f>IndicD!O63</f>
        <v>0</v>
      </c>
      <c r="P63" s="81">
        <f>IndicD!P63</f>
        <v>0</v>
      </c>
      <c r="Q63" s="75"/>
      <c r="R63" s="82"/>
      <c r="S63" s="77"/>
    </row>
    <row r="64" spans="1:19" s="12" customFormat="1" ht="6.75" customHeight="1" x14ac:dyDescent="0.25">
      <c r="A64" s="54"/>
      <c r="B64" s="78"/>
      <c r="C64" s="245">
        <f>IndicD!C64</f>
        <v>0</v>
      </c>
      <c r="D64" s="246"/>
      <c r="E64" s="80">
        <f>IndicD!E64</f>
        <v>0</v>
      </c>
      <c r="F64" s="80" t="s">
        <v>217</v>
      </c>
      <c r="G64" s="80" t="s">
        <v>217</v>
      </c>
      <c r="H64" s="80" t="s">
        <v>217</v>
      </c>
      <c r="I64" s="80" t="s">
        <v>217</v>
      </c>
      <c r="J64" s="80" t="s">
        <v>217</v>
      </c>
      <c r="K64" s="80" t="s">
        <v>217</v>
      </c>
      <c r="L64" s="80" t="s">
        <v>217</v>
      </c>
      <c r="M64" s="80"/>
      <c r="N64" s="80" t="s">
        <v>217</v>
      </c>
      <c r="O64" s="80" t="s">
        <v>217</v>
      </c>
      <c r="P64" s="81" t="s">
        <v>217</v>
      </c>
      <c r="Q64" s="59"/>
      <c r="R64" s="60"/>
      <c r="S64" s="61"/>
    </row>
    <row r="65" spans="1:19" ht="12.75" hidden="1" customHeight="1" x14ac:dyDescent="0.25">
      <c r="A65" s="54" t="s">
        <v>74</v>
      </c>
      <c r="B65" s="71">
        <v>2007</v>
      </c>
      <c r="C65" s="245">
        <f ca="1">IndicD!C65</f>
        <v>252</v>
      </c>
      <c r="D65" s="246"/>
      <c r="E65" s="80">
        <f>IndicD!E65</f>
        <v>40</v>
      </c>
      <c r="F65" s="80">
        <f>IndicD!F65</f>
        <v>37</v>
      </c>
      <c r="G65" s="80">
        <f>IndicD!G65</f>
        <v>49</v>
      </c>
      <c r="H65" s="80">
        <f>IndicD!H65</f>
        <v>45</v>
      </c>
      <c r="I65" s="80">
        <f>IndicD!I65</f>
        <v>42</v>
      </c>
      <c r="J65" s="80">
        <f>IndicD!J65</f>
        <v>39</v>
      </c>
      <c r="K65" s="80">
        <f>IndicD!K65</f>
        <v>37</v>
      </c>
      <c r="L65" s="80">
        <f>IndicD!L65</f>
        <v>31</v>
      </c>
      <c r="M65" s="80">
        <f>IndicD!M65</f>
        <v>35</v>
      </c>
      <c r="N65" s="80">
        <f>IndicD!N65</f>
        <v>40</v>
      </c>
      <c r="O65" s="80">
        <f>IndicD!O65</f>
        <v>36</v>
      </c>
      <c r="P65" s="81">
        <f>IndicD!P65</f>
        <v>22</v>
      </c>
      <c r="Q65" s="75"/>
      <c r="R65" s="82"/>
      <c r="S65" s="77"/>
    </row>
    <row r="66" spans="1:19" ht="12.75" hidden="1" customHeight="1" x14ac:dyDescent="0.25">
      <c r="A66" s="54" t="s">
        <v>74</v>
      </c>
      <c r="B66" s="71">
        <v>2008</v>
      </c>
      <c r="C66" s="245">
        <f ca="1">IndicD!C66</f>
        <v>249</v>
      </c>
      <c r="D66" s="246"/>
      <c r="E66" s="80">
        <f>IndicD!E66</f>
        <v>50</v>
      </c>
      <c r="F66" s="80">
        <f>IndicD!F66</f>
        <v>42</v>
      </c>
      <c r="G66" s="80">
        <f>IndicD!G66</f>
        <v>35</v>
      </c>
      <c r="H66" s="80">
        <f>IndicD!H66</f>
        <v>41</v>
      </c>
      <c r="I66" s="80">
        <f>IndicD!I66</f>
        <v>43</v>
      </c>
      <c r="J66" s="80">
        <f>IndicD!J66</f>
        <v>38</v>
      </c>
      <c r="K66" s="80">
        <f>IndicD!K66</f>
        <v>49</v>
      </c>
      <c r="L66" s="80">
        <f>IndicD!L66</f>
        <v>36</v>
      </c>
      <c r="M66" s="80">
        <f>IndicD!M66</f>
        <v>46</v>
      </c>
      <c r="N66" s="80">
        <f>IndicD!N66</f>
        <v>52</v>
      </c>
      <c r="O66" s="80">
        <f>IndicD!O66</f>
        <v>57</v>
      </c>
      <c r="P66" s="81">
        <f>IndicD!P66</f>
        <v>40</v>
      </c>
      <c r="Q66" s="75"/>
      <c r="R66" s="82"/>
      <c r="S66" s="77"/>
    </row>
    <row r="67" spans="1:19" ht="12.75" hidden="1" customHeight="1" x14ac:dyDescent="0.25">
      <c r="A67" s="54" t="s">
        <v>74</v>
      </c>
      <c r="B67" s="78">
        <v>2009</v>
      </c>
      <c r="C67" s="245">
        <f ca="1">IndicD!C67</f>
        <v>195</v>
      </c>
      <c r="D67" s="246"/>
      <c r="E67" s="80">
        <f>IndicD!E67</f>
        <v>34</v>
      </c>
      <c r="F67" s="80">
        <f>IndicD!F67</f>
        <v>21</v>
      </c>
      <c r="G67" s="80">
        <f>IndicD!G67</f>
        <v>51</v>
      </c>
      <c r="H67" s="80">
        <f>IndicD!H67</f>
        <v>40</v>
      </c>
      <c r="I67" s="80">
        <f>IndicD!I67</f>
        <v>19</v>
      </c>
      <c r="J67" s="80">
        <f>IndicD!J67</f>
        <v>30</v>
      </c>
      <c r="K67" s="80">
        <f>IndicD!K67</f>
        <v>18</v>
      </c>
      <c r="L67" s="80">
        <f>IndicD!L67</f>
        <v>15</v>
      </c>
      <c r="M67" s="80">
        <f>IndicD!M67</f>
        <v>30</v>
      </c>
      <c r="N67" s="80">
        <f>IndicD!N67</f>
        <v>25</v>
      </c>
      <c r="O67" s="80">
        <f>IndicD!O67</f>
        <v>25</v>
      </c>
      <c r="P67" s="81">
        <f>IndicD!P67</f>
        <v>34</v>
      </c>
      <c r="Q67" s="75"/>
      <c r="R67" s="82"/>
      <c r="S67" s="77"/>
    </row>
    <row r="68" spans="1:19" ht="12.75" hidden="1" customHeight="1" x14ac:dyDescent="0.25">
      <c r="A68" s="54" t="s">
        <v>74</v>
      </c>
      <c r="B68" s="78">
        <v>2010</v>
      </c>
      <c r="C68" s="245">
        <f ca="1">IndicD!C68</f>
        <v>164</v>
      </c>
      <c r="D68" s="246"/>
      <c r="E68" s="80">
        <f>IndicD!E68</f>
        <v>31</v>
      </c>
      <c r="F68" s="80">
        <f>IndicD!F68</f>
        <v>24</v>
      </c>
      <c r="G68" s="80">
        <f>IndicD!G68</f>
        <v>42</v>
      </c>
      <c r="H68" s="80">
        <f>IndicD!H68</f>
        <v>24</v>
      </c>
      <c r="I68" s="80">
        <f>IndicD!I68</f>
        <v>24</v>
      </c>
      <c r="J68" s="80">
        <f>IndicD!J68</f>
        <v>19</v>
      </c>
      <c r="K68" s="80">
        <f>IndicD!K68</f>
        <v>27</v>
      </c>
      <c r="L68" s="80">
        <f>IndicD!L68</f>
        <v>28</v>
      </c>
      <c r="M68" s="80">
        <f>IndicD!M68</f>
        <v>38</v>
      </c>
      <c r="N68" s="80">
        <f>IndicD!N68</f>
        <v>32</v>
      </c>
      <c r="O68" s="80">
        <f>IndicD!O68</f>
        <v>21</v>
      </c>
      <c r="P68" s="81">
        <f>IndicD!P68</f>
        <v>17</v>
      </c>
      <c r="Q68" s="75"/>
      <c r="R68" s="82"/>
      <c r="S68" s="77"/>
    </row>
    <row r="69" spans="1:19" ht="12.75" hidden="1" customHeight="1" x14ac:dyDescent="0.25">
      <c r="A69" s="54" t="s">
        <v>74</v>
      </c>
      <c r="B69" s="78">
        <v>2013</v>
      </c>
      <c r="C69" s="245">
        <f ca="1">IndicD!C69</f>
        <v>190</v>
      </c>
      <c r="D69" s="246"/>
      <c r="E69" s="80">
        <f>IndicD!E69</f>
        <v>28</v>
      </c>
      <c r="F69" s="80">
        <f>IndicD!F69</f>
        <v>23</v>
      </c>
      <c r="G69" s="80">
        <f>IndicD!G69</f>
        <v>41</v>
      </c>
      <c r="H69" s="80">
        <f>IndicD!H69</f>
        <v>33</v>
      </c>
      <c r="I69" s="80">
        <f>IndicD!I69</f>
        <v>35</v>
      </c>
      <c r="J69" s="80">
        <f>IndicD!J69</f>
        <v>30</v>
      </c>
      <c r="K69" s="80">
        <f>IndicD!K69</f>
        <v>29</v>
      </c>
      <c r="L69" s="80">
        <f>IndicD!L69</f>
        <v>35</v>
      </c>
      <c r="M69" s="80">
        <f>IndicD!M69</f>
        <v>17</v>
      </c>
      <c r="N69" s="80">
        <f>IndicD!N69</f>
        <v>36</v>
      </c>
      <c r="O69" s="80">
        <f>IndicD!O69</f>
        <v>37</v>
      </c>
      <c r="P69" s="81">
        <f>IndicD!P69</f>
        <v>34</v>
      </c>
      <c r="Q69" s="75"/>
      <c r="R69" s="82"/>
      <c r="S69" s="77"/>
    </row>
    <row r="70" spans="1:19" ht="12.75" hidden="1" customHeight="1" x14ac:dyDescent="0.25">
      <c r="A70" s="54" t="s">
        <v>74</v>
      </c>
      <c r="B70" s="78">
        <v>2014</v>
      </c>
      <c r="C70" s="245">
        <f ca="1">IndicD!C70</f>
        <v>211</v>
      </c>
      <c r="D70" s="246"/>
      <c r="E70" s="80">
        <f>IndicD!E70</f>
        <v>27</v>
      </c>
      <c r="F70" s="80">
        <f>IndicD!F70</f>
        <v>32</v>
      </c>
      <c r="G70" s="80">
        <f>IndicD!G70</f>
        <v>50</v>
      </c>
      <c r="H70" s="80">
        <f>IndicD!H70</f>
        <v>48</v>
      </c>
      <c r="I70" s="80">
        <f>IndicD!I70</f>
        <v>26</v>
      </c>
      <c r="J70" s="80">
        <f>IndicD!J70</f>
        <v>28</v>
      </c>
      <c r="K70" s="80">
        <f>IndicD!K70</f>
        <v>32</v>
      </c>
      <c r="L70" s="80">
        <f>IndicD!L70</f>
        <v>28</v>
      </c>
      <c r="M70" s="80">
        <f>IndicD!M70</f>
        <v>35</v>
      </c>
      <c r="N70" s="80">
        <f>IndicD!N70</f>
        <v>23</v>
      </c>
      <c r="O70" s="80">
        <f>IndicD!O70</f>
        <v>30</v>
      </c>
      <c r="P70" s="81">
        <f>IndicD!P70</f>
        <v>21</v>
      </c>
      <c r="Q70" s="75"/>
      <c r="R70" s="82"/>
      <c r="S70" s="77"/>
    </row>
    <row r="71" spans="1:19" ht="12.75" hidden="1" customHeight="1" x14ac:dyDescent="0.25">
      <c r="A71" s="54" t="s">
        <v>74</v>
      </c>
      <c r="B71" s="78">
        <v>2018</v>
      </c>
      <c r="C71" s="245">
        <f ca="1">IndicD!C71</f>
        <v>130</v>
      </c>
      <c r="D71" s="246"/>
      <c r="E71" s="80">
        <f>IndicD!E71</f>
        <v>33</v>
      </c>
      <c r="F71" s="80">
        <f>IndicD!F71</f>
        <v>17</v>
      </c>
      <c r="G71" s="80">
        <f>IndicD!G71</f>
        <v>30</v>
      </c>
      <c r="H71" s="80">
        <f>IndicD!H71</f>
        <v>25</v>
      </c>
      <c r="I71" s="80">
        <f>IndicD!I71</f>
        <v>11</v>
      </c>
      <c r="J71" s="80">
        <f>IndicD!J71</f>
        <v>14</v>
      </c>
      <c r="K71" s="80">
        <f>IndicD!K71</f>
        <v>20</v>
      </c>
      <c r="L71" s="80">
        <f>IndicD!L71</f>
        <v>11</v>
      </c>
      <c r="M71" s="80">
        <f>IndicD!M71</f>
        <v>7</v>
      </c>
      <c r="N71" s="80">
        <f>IndicD!N71</f>
        <v>15</v>
      </c>
      <c r="O71" s="80">
        <f>IndicD!O71</f>
        <v>6</v>
      </c>
      <c r="P71" s="81">
        <f>IndicD!P71</f>
        <v>3</v>
      </c>
      <c r="Q71" s="75"/>
      <c r="R71" s="82"/>
      <c r="S71" s="77"/>
    </row>
    <row r="72" spans="1:19" ht="12.75" hidden="1" customHeight="1" x14ac:dyDescent="0.25">
      <c r="A72" s="54" t="s">
        <v>74</v>
      </c>
      <c r="B72" s="78">
        <v>2019</v>
      </c>
      <c r="C72" s="245">
        <f ca="1">IndicD!C72</f>
        <v>142</v>
      </c>
      <c r="D72" s="246"/>
      <c r="E72" s="80">
        <f>IndicD!E72</f>
        <v>12</v>
      </c>
      <c r="F72" s="80">
        <f>IndicD!F72</f>
        <v>4</v>
      </c>
      <c r="G72" s="80">
        <f>IndicD!G72</f>
        <v>1</v>
      </c>
      <c r="H72" s="80">
        <f>IndicD!H72</f>
        <v>42</v>
      </c>
      <c r="I72" s="80">
        <f>IndicD!I72</f>
        <v>46</v>
      </c>
      <c r="J72" s="80">
        <f>IndicD!J72</f>
        <v>37</v>
      </c>
      <c r="K72" s="80">
        <f>IndicD!K72</f>
        <v>31</v>
      </c>
      <c r="L72" s="80">
        <f>IndicD!L72</f>
        <v>17</v>
      </c>
      <c r="M72" s="80">
        <f>IndicD!M72</f>
        <v>24</v>
      </c>
      <c r="N72" s="80">
        <f>IndicD!N72</f>
        <v>37</v>
      </c>
      <c r="O72" s="80">
        <f>IndicD!O72</f>
        <v>23</v>
      </c>
      <c r="P72" s="81">
        <f>IndicD!P72</f>
        <v>21</v>
      </c>
      <c r="Q72" s="75"/>
      <c r="R72" s="82"/>
      <c r="S72" s="77"/>
    </row>
    <row r="73" spans="1:19" ht="12.75" hidden="1" customHeight="1" x14ac:dyDescent="0.25">
      <c r="A73" s="54" t="s">
        <v>74</v>
      </c>
      <c r="B73" s="78">
        <v>2020</v>
      </c>
      <c r="C73" s="245">
        <f ca="1">IndicD!C73</f>
        <v>190</v>
      </c>
      <c r="D73" s="246"/>
      <c r="E73" s="80">
        <f>IndicD!E73</f>
        <v>36</v>
      </c>
      <c r="F73" s="80">
        <f>IndicD!F73</f>
        <v>35</v>
      </c>
      <c r="G73" s="80">
        <f>IndicD!G73</f>
        <v>25</v>
      </c>
      <c r="H73" s="80">
        <f>IndicD!H73</f>
        <v>16</v>
      </c>
      <c r="I73" s="80">
        <f>IndicD!I73</f>
        <v>44</v>
      </c>
      <c r="J73" s="80">
        <f>IndicD!J73</f>
        <v>34</v>
      </c>
      <c r="K73" s="80">
        <f>IndicD!K73</f>
        <v>50</v>
      </c>
      <c r="L73" s="80">
        <f>IndicD!L73</f>
        <v>21</v>
      </c>
      <c r="M73" s="80">
        <f>IndicD!M73</f>
        <v>44</v>
      </c>
      <c r="N73" s="80">
        <f>IndicD!N73</f>
        <v>53</v>
      </c>
      <c r="O73" s="80">
        <f>IndicD!O73</f>
        <v>28</v>
      </c>
      <c r="P73" s="81">
        <f>IndicD!P73</f>
        <v>36</v>
      </c>
      <c r="Q73" s="75"/>
      <c r="R73" s="82"/>
      <c r="S73" s="77"/>
    </row>
    <row r="74" spans="1:19" ht="12.75" hidden="1" customHeight="1" x14ac:dyDescent="0.25">
      <c r="A74" s="54" t="s">
        <v>74</v>
      </c>
      <c r="B74" s="78">
        <v>2021</v>
      </c>
      <c r="C74" s="245">
        <f ca="1">IndicD!C74</f>
        <v>224</v>
      </c>
      <c r="D74" s="246"/>
      <c r="E74" s="80">
        <f>IndicD!E74</f>
        <v>49</v>
      </c>
      <c r="F74" s="80">
        <f>IndicD!F74</f>
        <v>34</v>
      </c>
      <c r="G74" s="80">
        <f>IndicD!G74</f>
        <v>40</v>
      </c>
      <c r="H74" s="80">
        <f>IndicD!H74</f>
        <v>32</v>
      </c>
      <c r="I74" s="80">
        <f>IndicD!I74</f>
        <v>40</v>
      </c>
      <c r="J74" s="80">
        <f>IndicD!J74</f>
        <v>29</v>
      </c>
      <c r="K74" s="80">
        <f>IndicD!K74</f>
        <v>25</v>
      </c>
      <c r="L74" s="80">
        <f>IndicD!L74</f>
        <v>24</v>
      </c>
      <c r="M74" s="80">
        <f>IndicD!M74</f>
        <v>37</v>
      </c>
      <c r="N74" s="80">
        <f>IndicD!N74</f>
        <v>33</v>
      </c>
      <c r="O74" s="80">
        <f>IndicD!O74</f>
        <v>30</v>
      </c>
      <c r="P74" s="81">
        <f>IndicD!P74</f>
        <v>27</v>
      </c>
      <c r="Q74" s="75"/>
      <c r="R74" s="82"/>
      <c r="S74" s="77"/>
    </row>
    <row r="75" spans="1:19" ht="12.75" customHeight="1" x14ac:dyDescent="0.25">
      <c r="A75" s="54" t="s">
        <v>74</v>
      </c>
      <c r="B75" s="78">
        <v>2022</v>
      </c>
      <c r="C75" s="245">
        <f ca="1">IndicD!C75</f>
        <v>201</v>
      </c>
      <c r="D75" s="246"/>
      <c r="E75" s="80">
        <f>IndicD!E75</f>
        <v>27</v>
      </c>
      <c r="F75" s="80">
        <f>IndicD!F75</f>
        <v>26</v>
      </c>
      <c r="G75" s="80">
        <f>IndicD!G75</f>
        <v>44</v>
      </c>
      <c r="H75" s="80">
        <f>IndicD!H75</f>
        <v>43</v>
      </c>
      <c r="I75" s="80">
        <f>IndicD!I75</f>
        <v>30</v>
      </c>
      <c r="J75" s="80">
        <f>IndicD!J75</f>
        <v>31</v>
      </c>
      <c r="K75" s="80">
        <f>IndicD!K75</f>
        <v>15</v>
      </c>
      <c r="L75" s="80">
        <f>IndicD!L75</f>
        <v>18</v>
      </c>
      <c r="M75" s="80">
        <f>IndicD!M75</f>
        <v>33</v>
      </c>
      <c r="N75" s="80">
        <f>IndicD!N75</f>
        <v>21</v>
      </c>
      <c r="O75" s="80">
        <f>IndicD!O75</f>
        <v>28</v>
      </c>
      <c r="P75" s="81">
        <f>IndicD!P75</f>
        <v>27</v>
      </c>
      <c r="Q75" s="75"/>
      <c r="R75" s="82"/>
      <c r="S75" s="77"/>
    </row>
    <row r="76" spans="1:19" ht="12.75" customHeight="1" x14ac:dyDescent="0.25">
      <c r="A76" s="54" t="s">
        <v>74</v>
      </c>
      <c r="B76" s="78">
        <v>2023</v>
      </c>
      <c r="C76" s="245">
        <f ca="1">IndicD!C76</f>
        <v>187</v>
      </c>
      <c r="D76" s="246"/>
      <c r="E76" s="80">
        <f>IndicD!E76</f>
        <v>33</v>
      </c>
      <c r="F76" s="80">
        <f>IndicD!F76</f>
        <v>25</v>
      </c>
      <c r="G76" s="80">
        <f>IndicD!G76</f>
        <v>39</v>
      </c>
      <c r="H76" s="80">
        <f>IndicD!H76</f>
        <v>25</v>
      </c>
      <c r="I76" s="80">
        <f>IndicD!I76</f>
        <v>28</v>
      </c>
      <c r="J76" s="80">
        <f>IndicD!J76</f>
        <v>37</v>
      </c>
      <c r="K76" s="80">
        <f>IndicD!K76</f>
        <v>0</v>
      </c>
      <c r="L76" s="80">
        <f>IndicD!L76</f>
        <v>0</v>
      </c>
      <c r="M76" s="80">
        <f>IndicD!M76</f>
        <v>0</v>
      </c>
      <c r="N76" s="80">
        <f>IndicD!N76</f>
        <v>0</v>
      </c>
      <c r="O76" s="80">
        <f>IndicD!O76</f>
        <v>0</v>
      </c>
      <c r="P76" s="81">
        <f>IndicD!P76</f>
        <v>0</v>
      </c>
      <c r="Q76" s="75"/>
      <c r="R76" s="82"/>
      <c r="S76" s="77"/>
    </row>
    <row r="77" spans="1:19" s="12" customFormat="1" ht="6.75" customHeight="1" x14ac:dyDescent="0.25">
      <c r="A77" s="54"/>
      <c r="B77" s="78"/>
      <c r="C77" s="245">
        <f>IndicD!C77</f>
        <v>0</v>
      </c>
      <c r="D77" s="246"/>
      <c r="E77" s="80">
        <f>IndicD!E77</f>
        <v>0</v>
      </c>
      <c r="F77" s="80" t="s">
        <v>217</v>
      </c>
      <c r="G77" s="80" t="s">
        <v>217</v>
      </c>
      <c r="H77" s="80" t="s">
        <v>217</v>
      </c>
      <c r="I77" s="80" t="s">
        <v>217</v>
      </c>
      <c r="J77" s="80" t="s">
        <v>217</v>
      </c>
      <c r="K77" s="80" t="s">
        <v>217</v>
      </c>
      <c r="L77" s="80" t="s">
        <v>217</v>
      </c>
      <c r="M77" s="80"/>
      <c r="N77" s="80" t="s">
        <v>217</v>
      </c>
      <c r="O77" s="80" t="s">
        <v>217</v>
      </c>
      <c r="P77" s="81" t="s">
        <v>217</v>
      </c>
      <c r="Q77" s="59"/>
      <c r="R77" s="60"/>
      <c r="S77" s="61"/>
    </row>
    <row r="78" spans="1:19" ht="12.75" hidden="1" customHeight="1" x14ac:dyDescent="0.25">
      <c r="A78" s="54" t="s">
        <v>75</v>
      </c>
      <c r="B78" s="71">
        <v>2007</v>
      </c>
      <c r="C78" s="245">
        <f ca="1">IndicD!C78</f>
        <v>593</v>
      </c>
      <c r="D78" s="246"/>
      <c r="E78" s="80">
        <f>IndicD!E78</f>
        <v>68</v>
      </c>
      <c r="F78" s="80">
        <f>IndicD!F78</f>
        <v>61</v>
      </c>
      <c r="G78" s="80">
        <f>IndicD!G78</f>
        <v>69</v>
      </c>
      <c r="H78" s="80">
        <f>IndicD!H78</f>
        <v>88</v>
      </c>
      <c r="I78" s="80">
        <f>IndicD!I78</f>
        <v>161</v>
      </c>
      <c r="J78" s="80">
        <f>IndicD!J78</f>
        <v>146</v>
      </c>
      <c r="K78" s="80">
        <f>IndicD!K78</f>
        <v>89</v>
      </c>
      <c r="L78" s="80">
        <f>IndicD!L78</f>
        <v>84</v>
      </c>
      <c r="M78" s="80">
        <f>IndicD!M78</f>
        <v>111</v>
      </c>
      <c r="N78" s="80">
        <f>IndicD!N78</f>
        <v>73</v>
      </c>
      <c r="O78" s="80">
        <f>IndicD!O78</f>
        <v>93</v>
      </c>
      <c r="P78" s="81">
        <f>IndicD!P78</f>
        <v>82</v>
      </c>
      <c r="Q78" s="75"/>
      <c r="R78" s="82"/>
      <c r="S78" s="77"/>
    </row>
    <row r="79" spans="1:19" ht="12.75" hidden="1" customHeight="1" x14ac:dyDescent="0.25">
      <c r="A79" s="54" t="s">
        <v>75</v>
      </c>
      <c r="B79" s="71">
        <v>2008</v>
      </c>
      <c r="C79" s="245">
        <f ca="1">IndicD!C79</f>
        <v>687</v>
      </c>
      <c r="D79" s="246"/>
      <c r="E79" s="80">
        <f>IndicD!E79</f>
        <v>110</v>
      </c>
      <c r="F79" s="80">
        <f>IndicD!F79</f>
        <v>146</v>
      </c>
      <c r="G79" s="80">
        <f>IndicD!G79</f>
        <v>109</v>
      </c>
      <c r="H79" s="80">
        <f>IndicD!H79</f>
        <v>115</v>
      </c>
      <c r="I79" s="80">
        <f>IndicD!I79</f>
        <v>100</v>
      </c>
      <c r="J79" s="80">
        <f>IndicD!J79</f>
        <v>107</v>
      </c>
      <c r="K79" s="80">
        <f>IndicD!K79</f>
        <v>89</v>
      </c>
      <c r="L79" s="80">
        <f>IndicD!L79</f>
        <v>72</v>
      </c>
      <c r="M79" s="80">
        <f>IndicD!M79</f>
        <v>123</v>
      </c>
      <c r="N79" s="80">
        <f>IndicD!N79</f>
        <v>115</v>
      </c>
      <c r="O79" s="80">
        <f>IndicD!O79</f>
        <v>66</v>
      </c>
      <c r="P79" s="81">
        <f>IndicD!P79</f>
        <v>32</v>
      </c>
      <c r="Q79" s="75"/>
      <c r="R79" s="82"/>
      <c r="S79" s="77"/>
    </row>
    <row r="80" spans="1:19" ht="12.75" hidden="1" customHeight="1" x14ac:dyDescent="0.25">
      <c r="A80" s="54" t="s">
        <v>75</v>
      </c>
      <c r="B80" s="78">
        <v>2009</v>
      </c>
      <c r="C80" s="245">
        <f ca="1">IndicD!C80</f>
        <v>336</v>
      </c>
      <c r="D80" s="246"/>
      <c r="E80" s="80">
        <f>IndicD!E80</f>
        <v>77</v>
      </c>
      <c r="F80" s="80">
        <f>IndicD!F80</f>
        <v>59</v>
      </c>
      <c r="G80" s="80">
        <f>IndicD!G80</f>
        <v>88</v>
      </c>
      <c r="H80" s="80">
        <f>IndicD!H80</f>
        <v>39</v>
      </c>
      <c r="I80" s="80">
        <f>IndicD!I80</f>
        <v>19</v>
      </c>
      <c r="J80" s="80">
        <f>IndicD!J80</f>
        <v>54</v>
      </c>
      <c r="K80" s="80">
        <f>IndicD!K80</f>
        <v>21</v>
      </c>
      <c r="L80" s="80">
        <f>IndicD!L80</f>
        <v>17</v>
      </c>
      <c r="M80" s="80">
        <f>IndicD!M80</f>
        <v>30</v>
      </c>
      <c r="N80" s="80">
        <f>IndicD!N80</f>
        <v>70</v>
      </c>
      <c r="O80" s="80">
        <f>IndicD!O80</f>
        <v>19</v>
      </c>
      <c r="P80" s="81">
        <f>IndicD!P80</f>
        <v>35</v>
      </c>
      <c r="Q80" s="75"/>
      <c r="R80" s="82"/>
      <c r="S80" s="77"/>
    </row>
    <row r="81" spans="1:19" ht="12.75" hidden="1" customHeight="1" x14ac:dyDescent="0.25">
      <c r="A81" s="54" t="s">
        <v>75</v>
      </c>
      <c r="B81" s="78">
        <v>2010</v>
      </c>
      <c r="C81" s="245">
        <f ca="1">IndicD!C81</f>
        <v>191</v>
      </c>
      <c r="D81" s="246"/>
      <c r="E81" s="80">
        <f>IndicD!E81</f>
        <v>38</v>
      </c>
      <c r="F81" s="80">
        <f>IndicD!F81</f>
        <v>8</v>
      </c>
      <c r="G81" s="80">
        <f>IndicD!G81</f>
        <v>43</v>
      </c>
      <c r="H81" s="80">
        <f>IndicD!H81</f>
        <v>33</v>
      </c>
      <c r="I81" s="80">
        <f>IndicD!I81</f>
        <v>24</v>
      </c>
      <c r="J81" s="80">
        <f>IndicD!J81</f>
        <v>45</v>
      </c>
      <c r="K81" s="80">
        <f>IndicD!K81</f>
        <v>60</v>
      </c>
      <c r="L81" s="80">
        <f>IndicD!L81</f>
        <v>37</v>
      </c>
      <c r="M81" s="80">
        <f>IndicD!M81</f>
        <v>57</v>
      </c>
      <c r="N81" s="80">
        <f>IndicD!N81</f>
        <v>49</v>
      </c>
      <c r="O81" s="80">
        <f>IndicD!O81</f>
        <v>34</v>
      </c>
      <c r="P81" s="81">
        <f>IndicD!P81</f>
        <v>29</v>
      </c>
      <c r="Q81" s="75"/>
      <c r="R81" s="82"/>
      <c r="S81" s="77"/>
    </row>
    <row r="82" spans="1:19" ht="12.75" hidden="1" customHeight="1" x14ac:dyDescent="0.25">
      <c r="A82" s="54" t="s">
        <v>75</v>
      </c>
      <c r="B82" s="78">
        <v>2013</v>
      </c>
      <c r="C82" s="245">
        <f ca="1">IndicD!C82</f>
        <v>261</v>
      </c>
      <c r="D82" s="246"/>
      <c r="E82" s="80">
        <f>IndicD!E82</f>
        <v>62</v>
      </c>
      <c r="F82" s="80">
        <f>IndicD!F82</f>
        <v>34</v>
      </c>
      <c r="G82" s="80">
        <f>IndicD!G82</f>
        <v>45</v>
      </c>
      <c r="H82" s="80">
        <f>IndicD!H82</f>
        <v>46</v>
      </c>
      <c r="I82" s="80">
        <f>IndicD!I82</f>
        <v>34</v>
      </c>
      <c r="J82" s="80">
        <f>IndicD!J82</f>
        <v>40</v>
      </c>
      <c r="K82" s="80">
        <f>IndicD!K82</f>
        <v>33</v>
      </c>
      <c r="L82" s="80">
        <f>IndicD!L82</f>
        <v>42</v>
      </c>
      <c r="M82" s="80">
        <f>IndicD!M82</f>
        <v>60</v>
      </c>
      <c r="N82" s="80">
        <f>IndicD!N82</f>
        <v>63</v>
      </c>
      <c r="O82" s="80">
        <f>IndicD!O82</f>
        <v>44</v>
      </c>
      <c r="P82" s="81">
        <f>IndicD!P82</f>
        <v>68</v>
      </c>
      <c r="Q82" s="75"/>
      <c r="R82" s="82"/>
      <c r="S82" s="77"/>
    </row>
    <row r="83" spans="1:19" ht="12.75" hidden="1" customHeight="1" x14ac:dyDescent="0.25">
      <c r="A83" s="54" t="s">
        <v>75</v>
      </c>
      <c r="B83" s="78">
        <v>2014</v>
      </c>
      <c r="C83" s="245">
        <f ca="1">IndicD!C83</f>
        <v>347</v>
      </c>
      <c r="D83" s="246"/>
      <c r="E83" s="80">
        <f>IndicD!E83</f>
        <v>84</v>
      </c>
      <c r="F83" s="80">
        <f>IndicD!F83</f>
        <v>36</v>
      </c>
      <c r="G83" s="80">
        <f>IndicD!G83</f>
        <v>41</v>
      </c>
      <c r="H83" s="80">
        <f>IndicD!H83</f>
        <v>52</v>
      </c>
      <c r="I83" s="80">
        <f>IndicD!I83</f>
        <v>64</v>
      </c>
      <c r="J83" s="80">
        <f>IndicD!J83</f>
        <v>70</v>
      </c>
      <c r="K83" s="80">
        <f>IndicD!K83</f>
        <v>68</v>
      </c>
      <c r="L83" s="80">
        <f>IndicD!L83</f>
        <v>63</v>
      </c>
      <c r="M83" s="80">
        <f>IndicD!M83</f>
        <v>50</v>
      </c>
      <c r="N83" s="80">
        <f>IndicD!N83</f>
        <v>58</v>
      </c>
      <c r="O83" s="80">
        <f>IndicD!O83</f>
        <v>18</v>
      </c>
      <c r="P83" s="81">
        <f>IndicD!P83</f>
        <v>29</v>
      </c>
      <c r="Q83" s="75"/>
      <c r="R83" s="82"/>
      <c r="S83" s="77"/>
    </row>
    <row r="84" spans="1:19" ht="12.75" hidden="1" customHeight="1" x14ac:dyDescent="0.25">
      <c r="A84" s="54" t="s">
        <v>75</v>
      </c>
      <c r="B84" s="78">
        <v>2018</v>
      </c>
      <c r="C84" s="245">
        <f ca="1">IndicD!C84</f>
        <v>428</v>
      </c>
      <c r="D84" s="246"/>
      <c r="E84" s="80">
        <f>IndicD!E84</f>
        <v>81</v>
      </c>
      <c r="F84" s="80">
        <f>IndicD!F84</f>
        <v>67</v>
      </c>
      <c r="G84" s="80">
        <f>IndicD!G84</f>
        <v>60</v>
      </c>
      <c r="H84" s="80">
        <f>IndicD!H84</f>
        <v>65</v>
      </c>
      <c r="I84" s="80">
        <f>IndicD!I84</f>
        <v>81</v>
      </c>
      <c r="J84" s="80">
        <f>IndicD!J84</f>
        <v>74</v>
      </c>
      <c r="K84" s="80">
        <f>IndicD!K84</f>
        <v>70</v>
      </c>
      <c r="L84" s="80">
        <f>IndicD!L84</f>
        <v>88</v>
      </c>
      <c r="M84" s="80">
        <f>IndicD!M84</f>
        <v>70</v>
      </c>
      <c r="N84" s="80">
        <f>IndicD!N84</f>
        <v>81</v>
      </c>
      <c r="O84" s="80">
        <f>IndicD!O84</f>
        <v>63</v>
      </c>
      <c r="P84" s="81">
        <f>IndicD!P84</f>
        <v>40</v>
      </c>
      <c r="Q84" s="75"/>
      <c r="R84" s="82"/>
      <c r="S84" s="77"/>
    </row>
    <row r="85" spans="1:19" ht="12.75" hidden="1" customHeight="1" x14ac:dyDescent="0.25">
      <c r="A85" s="54" t="s">
        <v>75</v>
      </c>
      <c r="B85" s="78">
        <v>2019</v>
      </c>
      <c r="C85" s="245">
        <f ca="1">IndicD!C85</f>
        <v>636</v>
      </c>
      <c r="D85" s="246"/>
      <c r="E85" s="80">
        <f>IndicD!E85</f>
        <v>64</v>
      </c>
      <c r="F85" s="80">
        <f>IndicD!F85</f>
        <v>84</v>
      </c>
      <c r="G85" s="80">
        <f>IndicD!G85</f>
        <v>124</v>
      </c>
      <c r="H85" s="80">
        <f>IndicD!H85</f>
        <v>102</v>
      </c>
      <c r="I85" s="80">
        <f>IndicD!I85</f>
        <v>105</v>
      </c>
      <c r="J85" s="80">
        <f>IndicD!J85</f>
        <v>157</v>
      </c>
      <c r="K85" s="80">
        <f>IndicD!K85</f>
        <v>44</v>
      </c>
      <c r="L85" s="80">
        <f>IndicD!L85</f>
        <v>46</v>
      </c>
      <c r="M85" s="80">
        <f>IndicD!M85</f>
        <v>68</v>
      </c>
      <c r="N85" s="80">
        <f>IndicD!N85</f>
        <v>43</v>
      </c>
      <c r="O85" s="80">
        <f>IndicD!O85</f>
        <v>51</v>
      </c>
      <c r="P85" s="81">
        <f>IndicD!P85</f>
        <v>19</v>
      </c>
      <c r="Q85" s="75"/>
      <c r="R85" s="82"/>
      <c r="S85" s="77"/>
    </row>
    <row r="86" spans="1:19" ht="12.75" hidden="1" customHeight="1" x14ac:dyDescent="0.25">
      <c r="A86" s="54" t="s">
        <v>75</v>
      </c>
      <c r="B86" s="78">
        <v>2020</v>
      </c>
      <c r="C86" s="245">
        <f ca="1">IndicD!C86</f>
        <v>272</v>
      </c>
      <c r="D86" s="246"/>
      <c r="E86" s="80">
        <f>IndicD!E86</f>
        <v>65</v>
      </c>
      <c r="F86" s="80">
        <f>IndicD!F86</f>
        <v>37</v>
      </c>
      <c r="G86" s="80">
        <f>IndicD!G86</f>
        <v>50</v>
      </c>
      <c r="H86" s="80">
        <f>IndicD!H86</f>
        <v>18</v>
      </c>
      <c r="I86" s="80">
        <f>IndicD!I86</f>
        <v>24</v>
      </c>
      <c r="J86" s="80">
        <f>IndicD!J86</f>
        <v>78</v>
      </c>
      <c r="K86" s="80">
        <f>IndicD!K86</f>
        <v>47</v>
      </c>
      <c r="L86" s="80">
        <f>IndicD!L86</f>
        <v>33</v>
      </c>
      <c r="M86" s="80">
        <f>IndicD!M86</f>
        <v>72</v>
      </c>
      <c r="N86" s="80">
        <f>IndicD!N86</f>
        <v>65</v>
      </c>
      <c r="O86" s="80">
        <f>IndicD!O86</f>
        <v>36</v>
      </c>
      <c r="P86" s="81">
        <f>IndicD!P86</f>
        <v>44</v>
      </c>
      <c r="Q86" s="75"/>
      <c r="R86" s="82"/>
      <c r="S86" s="77"/>
    </row>
    <row r="87" spans="1:19" ht="12.75" hidden="1" customHeight="1" x14ac:dyDescent="0.25">
      <c r="A87" s="54" t="s">
        <v>75</v>
      </c>
      <c r="B87" s="78">
        <v>2021</v>
      </c>
      <c r="C87" s="245">
        <f ca="1">IndicD!C87</f>
        <v>326</v>
      </c>
      <c r="D87" s="246"/>
      <c r="E87" s="80">
        <f>IndicD!E87</f>
        <v>36</v>
      </c>
      <c r="F87" s="80">
        <f>IndicD!F87</f>
        <v>42</v>
      </c>
      <c r="G87" s="80">
        <f>IndicD!G87</f>
        <v>84</v>
      </c>
      <c r="H87" s="80">
        <f>IndicD!H87</f>
        <v>76</v>
      </c>
      <c r="I87" s="80">
        <f>IndicD!I87</f>
        <v>53</v>
      </c>
      <c r="J87" s="80">
        <f>IndicD!J87</f>
        <v>35</v>
      </c>
      <c r="K87" s="80">
        <f>IndicD!K87</f>
        <v>63</v>
      </c>
      <c r="L87" s="80">
        <f>IndicD!L87</f>
        <v>45</v>
      </c>
      <c r="M87" s="80">
        <f>IndicD!M87</f>
        <v>58</v>
      </c>
      <c r="N87" s="80">
        <f>IndicD!N87</f>
        <v>62</v>
      </c>
      <c r="O87" s="80">
        <f>IndicD!O87</f>
        <v>47</v>
      </c>
      <c r="P87" s="81">
        <f>IndicD!P87</f>
        <v>53</v>
      </c>
      <c r="Q87" s="75"/>
      <c r="R87" s="82"/>
      <c r="S87" s="77"/>
    </row>
    <row r="88" spans="1:19" ht="12.75" customHeight="1" x14ac:dyDescent="0.25">
      <c r="A88" s="54" t="s">
        <v>75</v>
      </c>
      <c r="B88" s="78">
        <v>2022</v>
      </c>
      <c r="C88" s="245">
        <f ca="1">IndicD!C88</f>
        <v>347</v>
      </c>
      <c r="D88" s="246"/>
      <c r="E88" s="80">
        <f>IndicD!E88</f>
        <v>69</v>
      </c>
      <c r="F88" s="80">
        <f>IndicD!F88</f>
        <v>61</v>
      </c>
      <c r="G88" s="80">
        <f>IndicD!G88</f>
        <v>66</v>
      </c>
      <c r="H88" s="80">
        <f>IndicD!H88</f>
        <v>45</v>
      </c>
      <c r="I88" s="80">
        <f>IndicD!I88</f>
        <v>40</v>
      </c>
      <c r="J88" s="80">
        <f>IndicD!J88</f>
        <v>66</v>
      </c>
      <c r="K88" s="80">
        <f>IndicD!K88</f>
        <v>72</v>
      </c>
      <c r="L88" s="80">
        <f>IndicD!L88</f>
        <v>62</v>
      </c>
      <c r="M88" s="80">
        <f>IndicD!M88</f>
        <v>83</v>
      </c>
      <c r="N88" s="80">
        <f>IndicD!N88</f>
        <v>66</v>
      </c>
      <c r="O88" s="80">
        <f>IndicD!O88</f>
        <v>57</v>
      </c>
      <c r="P88" s="81">
        <f>IndicD!P88</f>
        <v>58</v>
      </c>
      <c r="Q88" s="75"/>
      <c r="R88" s="82"/>
      <c r="S88" s="77"/>
    </row>
    <row r="89" spans="1:19" ht="12.75" customHeight="1" x14ac:dyDescent="0.25">
      <c r="A89" s="54" t="s">
        <v>75</v>
      </c>
      <c r="B89" s="78">
        <v>2023</v>
      </c>
      <c r="C89" s="245">
        <f ca="1">IndicD!C89</f>
        <v>573</v>
      </c>
      <c r="D89" s="246"/>
      <c r="E89" s="80">
        <f>IndicD!E89</f>
        <v>80</v>
      </c>
      <c r="F89" s="80">
        <f>IndicD!F89</f>
        <v>67</v>
      </c>
      <c r="G89" s="80">
        <f>IndicD!G89</f>
        <v>109</v>
      </c>
      <c r="H89" s="80">
        <f>IndicD!H89</f>
        <v>130</v>
      </c>
      <c r="I89" s="80">
        <f>IndicD!I89</f>
        <v>109</v>
      </c>
      <c r="J89" s="80">
        <f>IndicD!J89</f>
        <v>78</v>
      </c>
      <c r="K89" s="80">
        <f>IndicD!K89</f>
        <v>0</v>
      </c>
      <c r="L89" s="80">
        <f>IndicD!L89</f>
        <v>0</v>
      </c>
      <c r="M89" s="80">
        <f>IndicD!M89</f>
        <v>0</v>
      </c>
      <c r="N89" s="80">
        <f>IndicD!N89</f>
        <v>0</v>
      </c>
      <c r="O89" s="80">
        <f>IndicD!O89</f>
        <v>0</v>
      </c>
      <c r="P89" s="81">
        <f>IndicD!P89</f>
        <v>0</v>
      </c>
      <c r="Q89" s="75"/>
      <c r="R89" s="82"/>
      <c r="S89" s="77"/>
    </row>
    <row r="90" spans="1:19" s="12" customFormat="1" ht="6.6" customHeight="1" x14ac:dyDescent="0.25">
      <c r="A90" s="54"/>
      <c r="B90" s="78"/>
      <c r="C90" s="245">
        <f>IndicD!C90</f>
        <v>0</v>
      </c>
      <c r="D90" s="246"/>
      <c r="E90" s="80">
        <f>IndicD!E90</f>
        <v>0</v>
      </c>
      <c r="F90" s="80" t="s">
        <v>217</v>
      </c>
      <c r="G90" s="80" t="s">
        <v>217</v>
      </c>
      <c r="H90" s="80" t="s">
        <v>217</v>
      </c>
      <c r="I90" s="80" t="s">
        <v>217</v>
      </c>
      <c r="J90" s="80" t="s">
        <v>217</v>
      </c>
      <c r="K90" s="80" t="s">
        <v>217</v>
      </c>
      <c r="L90" s="80" t="s">
        <v>217</v>
      </c>
      <c r="M90" s="80"/>
      <c r="N90" s="80" t="s">
        <v>217</v>
      </c>
      <c r="O90" s="80" t="s">
        <v>217</v>
      </c>
      <c r="P90" s="81" t="s">
        <v>217</v>
      </c>
      <c r="Q90" s="59"/>
      <c r="R90" s="60"/>
      <c r="S90" s="61"/>
    </row>
    <row r="91" spans="1:19" ht="12.75" hidden="1" customHeight="1" x14ac:dyDescent="0.25">
      <c r="A91" s="54" t="s">
        <v>87</v>
      </c>
      <c r="B91" s="71">
        <v>2007</v>
      </c>
      <c r="C91" s="245">
        <f ca="1">IndicD!C91</f>
        <v>117</v>
      </c>
      <c r="D91" s="246"/>
      <c r="E91" s="80">
        <f>IndicD!E91</f>
        <v>17</v>
      </c>
      <c r="F91" s="80">
        <f>IndicD!F91</f>
        <v>10</v>
      </c>
      <c r="G91" s="80">
        <f>IndicD!G91</f>
        <v>19</v>
      </c>
      <c r="H91" s="80">
        <f>IndicD!H91</f>
        <v>22</v>
      </c>
      <c r="I91" s="80">
        <f>IndicD!I91</f>
        <v>27</v>
      </c>
      <c r="J91" s="80">
        <f>IndicD!J91</f>
        <v>22</v>
      </c>
      <c r="K91" s="80">
        <f>IndicD!K91</f>
        <v>26</v>
      </c>
      <c r="L91" s="80">
        <f>IndicD!L91</f>
        <v>5</v>
      </c>
      <c r="M91" s="80">
        <f>IndicD!M91</f>
        <v>9</v>
      </c>
      <c r="N91" s="80">
        <f>IndicD!N91</f>
        <v>13</v>
      </c>
      <c r="O91" s="80">
        <f>IndicD!O91</f>
        <v>10</v>
      </c>
      <c r="P91" s="81">
        <f>IndicD!P91</f>
        <v>10</v>
      </c>
      <c r="Q91" s="75"/>
      <c r="R91" s="82"/>
      <c r="S91" s="77"/>
    </row>
    <row r="92" spans="1:19" ht="12.75" hidden="1" customHeight="1" x14ac:dyDescent="0.25">
      <c r="A92" s="54" t="s">
        <v>87</v>
      </c>
      <c r="B92" s="71">
        <v>2008</v>
      </c>
      <c r="C92" s="245">
        <f ca="1">IndicD!C92</f>
        <v>139</v>
      </c>
      <c r="D92" s="246"/>
      <c r="E92" s="80">
        <f>IndicD!E92</f>
        <v>18</v>
      </c>
      <c r="F92" s="80">
        <f>IndicD!F92</f>
        <v>15</v>
      </c>
      <c r="G92" s="80">
        <f>IndicD!G92</f>
        <v>31</v>
      </c>
      <c r="H92" s="80">
        <f>IndicD!H92</f>
        <v>36</v>
      </c>
      <c r="I92" s="80">
        <f>IndicD!I92</f>
        <v>23</v>
      </c>
      <c r="J92" s="80">
        <f>IndicD!J92</f>
        <v>16</v>
      </c>
      <c r="K92" s="80">
        <f>IndicD!K92</f>
        <v>25</v>
      </c>
      <c r="L92" s="80">
        <f>IndicD!L92</f>
        <v>16</v>
      </c>
      <c r="M92" s="80">
        <f>IndicD!M92</f>
        <v>8</v>
      </c>
      <c r="N92" s="80">
        <f>IndicD!N92</f>
        <v>6</v>
      </c>
      <c r="O92" s="80">
        <f>IndicD!O92</f>
        <v>15</v>
      </c>
      <c r="P92" s="81">
        <f>IndicD!P92</f>
        <v>20</v>
      </c>
      <c r="Q92" s="75"/>
      <c r="R92" s="82"/>
      <c r="S92" s="77"/>
    </row>
    <row r="93" spans="1:19" ht="12.75" hidden="1" customHeight="1" x14ac:dyDescent="0.25">
      <c r="A93" s="54" t="s">
        <v>87</v>
      </c>
      <c r="B93" s="78">
        <v>2009</v>
      </c>
      <c r="C93" s="245">
        <f ca="1">IndicD!C93</f>
        <v>125</v>
      </c>
      <c r="D93" s="246"/>
      <c r="E93" s="80">
        <f>IndicD!E93</f>
        <v>9</v>
      </c>
      <c r="F93" s="80">
        <f>IndicD!F93</f>
        <v>28</v>
      </c>
      <c r="G93" s="80">
        <f>IndicD!G93</f>
        <v>24</v>
      </c>
      <c r="H93" s="80">
        <f>IndicD!H93</f>
        <v>30</v>
      </c>
      <c r="I93" s="80">
        <f>IndicD!I93</f>
        <v>13</v>
      </c>
      <c r="J93" s="80">
        <f>IndicD!J93</f>
        <v>21</v>
      </c>
      <c r="K93" s="80">
        <f>IndicD!K93</f>
        <v>22</v>
      </c>
      <c r="L93" s="80">
        <f>IndicD!L93</f>
        <v>12</v>
      </c>
      <c r="M93" s="80">
        <f>IndicD!M93</f>
        <v>6</v>
      </c>
      <c r="N93" s="80">
        <f>IndicD!N93</f>
        <v>12</v>
      </c>
      <c r="O93" s="80">
        <f>IndicD!O93</f>
        <v>8</v>
      </c>
      <c r="P93" s="81">
        <f>IndicD!P93</f>
        <v>6</v>
      </c>
      <c r="Q93" s="75"/>
      <c r="R93" s="82"/>
      <c r="S93" s="77"/>
    </row>
    <row r="94" spans="1:19" ht="12.75" hidden="1" customHeight="1" x14ac:dyDescent="0.25">
      <c r="A94" s="54" t="s">
        <v>87</v>
      </c>
      <c r="B94" s="78">
        <v>2010</v>
      </c>
      <c r="C94" s="245">
        <f ca="1">IndicD!C94</f>
        <v>140</v>
      </c>
      <c r="D94" s="246"/>
      <c r="E94" s="80">
        <f>IndicD!E94</f>
        <v>15</v>
      </c>
      <c r="F94" s="80">
        <f>IndicD!F94</f>
        <v>14</v>
      </c>
      <c r="G94" s="80">
        <f>IndicD!G94</f>
        <v>36</v>
      </c>
      <c r="H94" s="80">
        <f>IndicD!H94</f>
        <v>28</v>
      </c>
      <c r="I94" s="80">
        <f>IndicD!I94</f>
        <v>24</v>
      </c>
      <c r="J94" s="80">
        <f>IndicD!J94</f>
        <v>23</v>
      </c>
      <c r="K94" s="80">
        <f>IndicD!K94</f>
        <v>22</v>
      </c>
      <c r="L94" s="80">
        <f>IndicD!L94</f>
        <v>9</v>
      </c>
      <c r="M94" s="80">
        <f>IndicD!M94</f>
        <v>6</v>
      </c>
      <c r="N94" s="80">
        <f>IndicD!N94</f>
        <v>16</v>
      </c>
      <c r="O94" s="80">
        <f>IndicD!O94</f>
        <v>7</v>
      </c>
      <c r="P94" s="81">
        <f>IndicD!P94</f>
        <v>9</v>
      </c>
      <c r="Q94" s="75"/>
      <c r="R94" s="82"/>
      <c r="S94" s="77"/>
    </row>
    <row r="95" spans="1:19" ht="12.75" hidden="1" customHeight="1" x14ac:dyDescent="0.25">
      <c r="A95" s="54" t="s">
        <v>87</v>
      </c>
      <c r="B95" s="78">
        <v>2013</v>
      </c>
      <c r="C95" s="245">
        <f ca="1">IndicD!C95</f>
        <v>122</v>
      </c>
      <c r="D95" s="246"/>
      <c r="E95" s="80">
        <f>IndicD!E95</f>
        <v>11</v>
      </c>
      <c r="F95" s="80">
        <f>IndicD!F95</f>
        <v>14</v>
      </c>
      <c r="G95" s="80">
        <f>IndicD!G95</f>
        <v>24</v>
      </c>
      <c r="H95" s="80">
        <f>IndicD!H95</f>
        <v>30</v>
      </c>
      <c r="I95" s="80">
        <f>IndicD!I95</f>
        <v>24</v>
      </c>
      <c r="J95" s="80">
        <f>IndicD!J95</f>
        <v>19</v>
      </c>
      <c r="K95" s="80">
        <f>IndicD!K95</f>
        <v>16</v>
      </c>
      <c r="L95" s="80">
        <f>IndicD!L95</f>
        <v>13</v>
      </c>
      <c r="M95" s="80">
        <f>IndicD!M95</f>
        <v>10</v>
      </c>
      <c r="N95" s="80">
        <f>IndicD!N95</f>
        <v>16</v>
      </c>
      <c r="O95" s="80">
        <f>IndicD!O95</f>
        <v>10</v>
      </c>
      <c r="P95" s="81">
        <f>IndicD!P95</f>
        <v>9</v>
      </c>
      <c r="Q95" s="75"/>
      <c r="R95" s="82"/>
      <c r="S95" s="77"/>
    </row>
    <row r="96" spans="1:19" ht="12.75" hidden="1" customHeight="1" x14ac:dyDescent="0.25">
      <c r="A96" s="54" t="s">
        <v>87</v>
      </c>
      <c r="B96" s="78">
        <v>2014</v>
      </c>
      <c r="C96" s="245">
        <f ca="1">IndicD!C96</f>
        <v>153</v>
      </c>
      <c r="D96" s="246"/>
      <c r="E96" s="80">
        <f>IndicD!E96</f>
        <v>14</v>
      </c>
      <c r="F96" s="80">
        <f>IndicD!F96</f>
        <v>17</v>
      </c>
      <c r="G96" s="80">
        <f>IndicD!G96</f>
        <v>34</v>
      </c>
      <c r="H96" s="80">
        <f>IndicD!H96</f>
        <v>34</v>
      </c>
      <c r="I96" s="80">
        <f>IndicD!I96</f>
        <v>34</v>
      </c>
      <c r="J96" s="80">
        <f>IndicD!J96</f>
        <v>20</v>
      </c>
      <c r="K96" s="80">
        <f>IndicD!K96</f>
        <v>14</v>
      </c>
      <c r="L96" s="80">
        <f>IndicD!L96</f>
        <v>13</v>
      </c>
      <c r="M96" s="80">
        <f>IndicD!M96</f>
        <v>20</v>
      </c>
      <c r="N96" s="80">
        <f>IndicD!N96</f>
        <v>12</v>
      </c>
      <c r="O96" s="80">
        <f>IndicD!O96</f>
        <v>11</v>
      </c>
      <c r="P96" s="81">
        <f>IndicD!P96</f>
        <v>24</v>
      </c>
      <c r="Q96" s="75"/>
      <c r="R96" s="82"/>
      <c r="S96" s="77"/>
    </row>
    <row r="97" spans="1:19" ht="12.75" hidden="1" customHeight="1" x14ac:dyDescent="0.25">
      <c r="A97" s="54" t="s">
        <v>87</v>
      </c>
      <c r="B97" s="78">
        <v>2018</v>
      </c>
      <c r="C97" s="245">
        <f ca="1">IndicD!C97</f>
        <v>242</v>
      </c>
      <c r="D97" s="246"/>
      <c r="E97" s="80">
        <f>IndicD!E97</f>
        <v>22</v>
      </c>
      <c r="F97" s="80">
        <f>IndicD!F97</f>
        <v>28</v>
      </c>
      <c r="G97" s="80">
        <f>IndicD!G97</f>
        <v>53</v>
      </c>
      <c r="H97" s="80">
        <f>IndicD!H97</f>
        <v>51</v>
      </c>
      <c r="I97" s="80">
        <f>IndicD!I97</f>
        <v>45</v>
      </c>
      <c r="J97" s="80">
        <f>IndicD!J97</f>
        <v>43</v>
      </c>
      <c r="K97" s="80">
        <f>IndicD!K97</f>
        <v>33</v>
      </c>
      <c r="L97" s="80">
        <f>IndicD!L97</f>
        <v>32</v>
      </c>
      <c r="M97" s="80">
        <f>IndicD!M97</f>
        <v>6</v>
      </c>
      <c r="N97" s="80">
        <f>IndicD!N97</f>
        <v>19</v>
      </c>
      <c r="O97" s="80">
        <f>IndicD!O97</f>
        <v>34</v>
      </c>
      <c r="P97" s="81">
        <f>IndicD!P97</f>
        <v>23</v>
      </c>
      <c r="Q97" s="75"/>
      <c r="R97" s="82"/>
      <c r="S97" s="77"/>
    </row>
    <row r="98" spans="1:19" ht="12.75" hidden="1" customHeight="1" x14ac:dyDescent="0.25">
      <c r="A98" s="54" t="s">
        <v>87</v>
      </c>
      <c r="B98" s="78">
        <v>2019</v>
      </c>
      <c r="C98" s="245">
        <f ca="1">IndicD!C98</f>
        <v>286</v>
      </c>
      <c r="D98" s="246"/>
      <c r="E98" s="80">
        <f>IndicD!E98</f>
        <v>19</v>
      </c>
      <c r="F98" s="80">
        <f>IndicD!F98</f>
        <v>26</v>
      </c>
      <c r="G98" s="80">
        <f>IndicD!G98</f>
        <v>50</v>
      </c>
      <c r="H98" s="80">
        <f>IndicD!H98</f>
        <v>68</v>
      </c>
      <c r="I98" s="80">
        <f>IndicD!I98</f>
        <v>59</v>
      </c>
      <c r="J98" s="80">
        <f>IndicD!J98</f>
        <v>64</v>
      </c>
      <c r="K98" s="80">
        <f>IndicD!K98</f>
        <v>44</v>
      </c>
      <c r="L98" s="80">
        <f>IndicD!L98</f>
        <v>33</v>
      </c>
      <c r="M98" s="80">
        <f>IndicD!M98</f>
        <v>16</v>
      </c>
      <c r="N98" s="80">
        <f>IndicD!N98</f>
        <v>39</v>
      </c>
      <c r="O98" s="80">
        <f>IndicD!O98</f>
        <v>19</v>
      </c>
      <c r="P98" s="81">
        <f>IndicD!P98</f>
        <v>33</v>
      </c>
      <c r="Q98" s="75"/>
      <c r="R98" s="82"/>
      <c r="S98" s="77"/>
    </row>
    <row r="99" spans="1:19" ht="12.75" hidden="1" customHeight="1" x14ac:dyDescent="0.25">
      <c r="A99" s="54" t="s">
        <v>87</v>
      </c>
      <c r="B99" s="78">
        <v>2020</v>
      </c>
      <c r="C99" s="245">
        <f ca="1">IndicD!C99</f>
        <v>247</v>
      </c>
      <c r="D99" s="246"/>
      <c r="E99" s="80">
        <f>IndicD!E99</f>
        <v>24</v>
      </c>
      <c r="F99" s="80">
        <f>IndicD!F99</f>
        <v>61</v>
      </c>
      <c r="G99" s="80">
        <f>IndicD!G99</f>
        <v>39</v>
      </c>
      <c r="H99" s="80">
        <f>IndicD!H99</f>
        <v>21</v>
      </c>
      <c r="I99" s="80">
        <f>IndicD!I99</f>
        <v>42</v>
      </c>
      <c r="J99" s="80">
        <f>IndicD!J99</f>
        <v>60</v>
      </c>
      <c r="K99" s="80">
        <f>IndicD!K99</f>
        <v>97</v>
      </c>
      <c r="L99" s="80">
        <f>IndicD!L99</f>
        <v>65</v>
      </c>
      <c r="M99" s="80">
        <f>IndicD!M99</f>
        <v>31</v>
      </c>
      <c r="N99" s="80">
        <f>IndicD!N99</f>
        <v>37</v>
      </c>
      <c r="O99" s="80">
        <f>IndicD!O99</f>
        <v>26</v>
      </c>
      <c r="P99" s="81">
        <f>IndicD!P99</f>
        <v>31</v>
      </c>
      <c r="Q99" s="75"/>
      <c r="R99" s="82"/>
      <c r="S99" s="77"/>
    </row>
    <row r="100" spans="1:19" ht="12.75" hidden="1" customHeight="1" x14ac:dyDescent="0.25">
      <c r="A100" s="54" t="s">
        <v>87</v>
      </c>
      <c r="B100" s="78">
        <v>2021</v>
      </c>
      <c r="C100" s="245">
        <f ca="1">IndicD!C100</f>
        <v>326</v>
      </c>
      <c r="D100" s="246"/>
      <c r="E100" s="80">
        <f>IndicD!E100</f>
        <v>31</v>
      </c>
      <c r="F100" s="80">
        <f>IndicD!F100</f>
        <v>47</v>
      </c>
      <c r="G100" s="80">
        <f>IndicD!G100</f>
        <v>75</v>
      </c>
      <c r="H100" s="80">
        <f>IndicD!H100</f>
        <v>50</v>
      </c>
      <c r="I100" s="80">
        <f>IndicD!I100</f>
        <v>52</v>
      </c>
      <c r="J100" s="80">
        <f>IndicD!J100</f>
        <v>71</v>
      </c>
      <c r="K100" s="80">
        <f>IndicD!K100</f>
        <v>61</v>
      </c>
      <c r="L100" s="80">
        <f>IndicD!L100</f>
        <v>44</v>
      </c>
      <c r="M100" s="80">
        <f>IndicD!M100</f>
        <v>32</v>
      </c>
      <c r="N100" s="80">
        <f>IndicD!N100</f>
        <v>25</v>
      </c>
      <c r="O100" s="80">
        <f>IndicD!O100</f>
        <v>33</v>
      </c>
      <c r="P100" s="81">
        <f>IndicD!P100</f>
        <v>22</v>
      </c>
      <c r="Q100" s="75"/>
      <c r="R100" s="82"/>
      <c r="S100" s="77"/>
    </row>
    <row r="101" spans="1:19" ht="12.75" customHeight="1" x14ac:dyDescent="0.25">
      <c r="A101" s="54" t="s">
        <v>87</v>
      </c>
      <c r="B101" s="78">
        <v>2022</v>
      </c>
      <c r="C101" s="245">
        <f ca="1">IndicD!C101</f>
        <v>291</v>
      </c>
      <c r="D101" s="246"/>
      <c r="E101" s="80">
        <f>IndicD!E101</f>
        <v>36</v>
      </c>
      <c r="F101" s="80">
        <f>IndicD!F101</f>
        <v>51</v>
      </c>
      <c r="G101" s="80">
        <f>IndicD!G101</f>
        <v>57</v>
      </c>
      <c r="H101" s="80">
        <f>IndicD!H101</f>
        <v>34</v>
      </c>
      <c r="I101" s="80">
        <f>IndicD!I101</f>
        <v>51</v>
      </c>
      <c r="J101" s="80">
        <f>IndicD!J101</f>
        <v>62</v>
      </c>
      <c r="K101" s="80">
        <f>IndicD!K101</f>
        <v>73</v>
      </c>
      <c r="L101" s="80">
        <f>IndicD!L101</f>
        <v>34</v>
      </c>
      <c r="M101" s="80">
        <f>IndicD!M101</f>
        <v>51</v>
      </c>
      <c r="N101" s="80">
        <f>IndicD!N101</f>
        <v>37</v>
      </c>
      <c r="O101" s="80">
        <f>IndicD!O101</f>
        <v>22</v>
      </c>
      <c r="P101" s="81">
        <f>IndicD!P101</f>
        <v>18</v>
      </c>
      <c r="Q101" s="75"/>
      <c r="R101" s="82"/>
      <c r="S101" s="77"/>
    </row>
    <row r="102" spans="1:19" ht="12.75" customHeight="1" x14ac:dyDescent="0.25">
      <c r="A102" s="54" t="s">
        <v>87</v>
      </c>
      <c r="B102" s="78">
        <v>2023</v>
      </c>
      <c r="C102" s="245">
        <f ca="1">IndicD!C102</f>
        <v>329</v>
      </c>
      <c r="D102" s="246"/>
      <c r="E102" s="80">
        <f>IndicD!E102</f>
        <v>41</v>
      </c>
      <c r="F102" s="80">
        <f>IndicD!F102</f>
        <v>46</v>
      </c>
      <c r="G102" s="80">
        <f>IndicD!G102</f>
        <v>63</v>
      </c>
      <c r="H102" s="80">
        <f>IndicD!H102</f>
        <v>56</v>
      </c>
      <c r="I102" s="80">
        <f>IndicD!I102</f>
        <v>63</v>
      </c>
      <c r="J102" s="80">
        <f>IndicD!J102</f>
        <v>60</v>
      </c>
      <c r="K102" s="80">
        <f>IndicD!K102</f>
        <v>0</v>
      </c>
      <c r="L102" s="80">
        <f>IndicD!L102</f>
        <v>0</v>
      </c>
      <c r="M102" s="80">
        <f>IndicD!M102</f>
        <v>0</v>
      </c>
      <c r="N102" s="80">
        <f>IndicD!N102</f>
        <v>0</v>
      </c>
      <c r="O102" s="80">
        <f>IndicD!O102</f>
        <v>0</v>
      </c>
      <c r="P102" s="81">
        <f>IndicD!P102</f>
        <v>0</v>
      </c>
      <c r="Q102" s="75"/>
      <c r="R102" s="82"/>
      <c r="S102" s="77"/>
    </row>
    <row r="103" spans="1:19" s="12" customFormat="1" ht="6.75" customHeight="1" x14ac:dyDescent="0.25">
      <c r="A103" s="54"/>
      <c r="B103" s="78"/>
      <c r="C103" s="245">
        <f>IndicD!C103</f>
        <v>0</v>
      </c>
      <c r="D103" s="246"/>
      <c r="E103" s="80">
        <f>IndicD!E103</f>
        <v>0</v>
      </c>
      <c r="F103" s="80" t="s">
        <v>217</v>
      </c>
      <c r="G103" s="80" t="s">
        <v>217</v>
      </c>
      <c r="H103" s="80" t="s">
        <v>217</v>
      </c>
      <c r="I103" s="80" t="s">
        <v>217</v>
      </c>
      <c r="J103" s="80" t="s">
        <v>217</v>
      </c>
      <c r="K103" s="80" t="s">
        <v>217</v>
      </c>
      <c r="L103" s="80" t="s">
        <v>217</v>
      </c>
      <c r="M103" s="80"/>
      <c r="N103" s="80" t="s">
        <v>217</v>
      </c>
      <c r="O103" s="80" t="s">
        <v>217</v>
      </c>
      <c r="P103" s="81" t="s">
        <v>217</v>
      </c>
      <c r="Q103" s="59"/>
      <c r="R103" s="60"/>
      <c r="S103" s="61"/>
    </row>
    <row r="104" spans="1:19" ht="12.75" hidden="1" customHeight="1" x14ac:dyDescent="0.25">
      <c r="A104" s="54" t="s">
        <v>76</v>
      </c>
      <c r="B104" s="71">
        <v>2007</v>
      </c>
      <c r="C104" s="245">
        <f>IndicD!C104</f>
        <v>205</v>
      </c>
      <c r="D104" s="246"/>
      <c r="E104" s="80">
        <f>IndicD!E104</f>
        <v>7</v>
      </c>
      <c r="F104" s="80">
        <f>IndicD!F104</f>
        <v>13</v>
      </c>
      <c r="G104" s="80">
        <f>IndicD!G104</f>
        <v>24</v>
      </c>
      <c r="H104" s="80">
        <f>IndicD!H104</f>
        <v>34</v>
      </c>
      <c r="I104" s="80">
        <f>IndicD!I104</f>
        <v>21</v>
      </c>
      <c r="J104" s="80">
        <f>IndicD!J104</f>
        <v>16</v>
      </c>
      <c r="K104" s="80">
        <f>IndicD!K104</f>
        <v>28</v>
      </c>
      <c r="L104" s="80">
        <f>IndicD!L104</f>
        <v>22</v>
      </c>
      <c r="M104" s="80">
        <f>IndicD!M104</f>
        <v>11</v>
      </c>
      <c r="N104" s="80">
        <f>IndicD!N104</f>
        <v>14</v>
      </c>
      <c r="O104" s="80">
        <f>IndicD!O104</f>
        <v>13</v>
      </c>
      <c r="P104" s="81">
        <f>IndicD!P104</f>
        <v>8</v>
      </c>
      <c r="Q104" s="75"/>
      <c r="R104" s="82"/>
      <c r="S104" s="77"/>
    </row>
    <row r="105" spans="1:19" ht="12.75" hidden="1" customHeight="1" x14ac:dyDescent="0.25">
      <c r="A105" s="54" t="s">
        <v>76</v>
      </c>
      <c r="B105" s="71">
        <v>2008</v>
      </c>
      <c r="C105" s="245">
        <f>IndicD!C105</f>
        <v>206</v>
      </c>
      <c r="D105" s="246"/>
      <c r="E105" s="80">
        <f>IndicD!E105</f>
        <v>10</v>
      </c>
      <c r="F105" s="80">
        <f>IndicD!F105</f>
        <v>13</v>
      </c>
      <c r="G105" s="80">
        <f>IndicD!G105</f>
        <v>23</v>
      </c>
      <c r="H105" s="80">
        <f>IndicD!H105</f>
        <v>41</v>
      </c>
      <c r="I105" s="80">
        <f>IndicD!I105</f>
        <v>23</v>
      </c>
      <c r="J105" s="80">
        <f>IndicD!J105</f>
        <v>18</v>
      </c>
      <c r="K105" s="80">
        <f>IndicD!K105</f>
        <v>15</v>
      </c>
      <c r="L105" s="80">
        <f>IndicD!L105</f>
        <v>14</v>
      </c>
      <c r="M105" s="80">
        <f>IndicD!M105</f>
        <v>21</v>
      </c>
      <c r="N105" s="80">
        <f>IndicD!N105</f>
        <v>12</v>
      </c>
      <c r="O105" s="80">
        <f>IndicD!O105</f>
        <v>6</v>
      </c>
      <c r="P105" s="81">
        <f>IndicD!P105</f>
        <v>10</v>
      </c>
      <c r="Q105" s="75"/>
      <c r="R105" s="82"/>
      <c r="S105" s="77"/>
    </row>
    <row r="106" spans="1:19" ht="12.75" hidden="1" customHeight="1" x14ac:dyDescent="0.25">
      <c r="A106" s="54" t="s">
        <v>76</v>
      </c>
      <c r="B106" s="78">
        <v>2009</v>
      </c>
      <c r="C106" s="245">
        <f ca="1">IndicD!C106</f>
        <v>108</v>
      </c>
      <c r="D106" s="246"/>
      <c r="E106" s="80">
        <f>IndicD!E106</f>
        <v>15</v>
      </c>
      <c r="F106" s="80">
        <f>IndicD!F106</f>
        <v>18</v>
      </c>
      <c r="G106" s="80">
        <f>IndicD!G106</f>
        <v>29</v>
      </c>
      <c r="H106" s="80">
        <f>IndicD!H106</f>
        <v>23</v>
      </c>
      <c r="I106" s="80">
        <f>IndicD!I106</f>
        <v>9</v>
      </c>
      <c r="J106" s="80">
        <f>IndicD!J106</f>
        <v>14</v>
      </c>
      <c r="K106" s="80">
        <f>IndicD!K106</f>
        <v>19</v>
      </c>
      <c r="L106" s="80">
        <f>IndicD!L106</f>
        <v>19</v>
      </c>
      <c r="M106" s="80">
        <f>IndicD!M106</f>
        <v>9</v>
      </c>
      <c r="N106" s="80">
        <f>IndicD!N106</f>
        <v>18</v>
      </c>
      <c r="O106" s="80">
        <f>IndicD!O106</f>
        <v>12</v>
      </c>
      <c r="P106" s="81">
        <f>IndicD!P106</f>
        <v>12</v>
      </c>
      <c r="Q106" s="75"/>
      <c r="R106" s="82"/>
      <c r="S106" s="77"/>
    </row>
    <row r="107" spans="1:19" ht="12.75" hidden="1" customHeight="1" x14ac:dyDescent="0.25">
      <c r="A107" s="54" t="s">
        <v>76</v>
      </c>
      <c r="B107" s="78">
        <v>2010</v>
      </c>
      <c r="C107" s="245">
        <f ca="1">IndicD!C107</f>
        <v>154</v>
      </c>
      <c r="D107" s="246"/>
      <c r="E107" s="80">
        <f>IndicD!E107</f>
        <v>12</v>
      </c>
      <c r="F107" s="80">
        <f>IndicD!F107</f>
        <v>10</v>
      </c>
      <c r="G107" s="80">
        <f>IndicD!G107</f>
        <v>32</v>
      </c>
      <c r="H107" s="80">
        <f>IndicD!H107</f>
        <v>42</v>
      </c>
      <c r="I107" s="80">
        <f>IndicD!I107</f>
        <v>22</v>
      </c>
      <c r="J107" s="80">
        <f>IndicD!J107</f>
        <v>36</v>
      </c>
      <c r="K107" s="80">
        <f>IndicD!K107</f>
        <v>33</v>
      </c>
      <c r="L107" s="80">
        <f>IndicD!L107</f>
        <v>20</v>
      </c>
      <c r="M107" s="80">
        <f>IndicD!M107</f>
        <v>14</v>
      </c>
      <c r="N107" s="80">
        <f>IndicD!N107</f>
        <v>19</v>
      </c>
      <c r="O107" s="80">
        <f>IndicD!O107</f>
        <v>12</v>
      </c>
      <c r="P107" s="81">
        <f>IndicD!P107</f>
        <v>11</v>
      </c>
      <c r="Q107" s="75"/>
      <c r="R107" s="82"/>
      <c r="S107" s="77"/>
    </row>
    <row r="108" spans="1:19" ht="12.75" hidden="1" customHeight="1" x14ac:dyDescent="0.25">
      <c r="A108" s="54" t="s">
        <v>76</v>
      </c>
      <c r="B108" s="78">
        <v>2013</v>
      </c>
      <c r="C108" s="245">
        <f ca="1">IndicD!C108</f>
        <v>114</v>
      </c>
      <c r="D108" s="246"/>
      <c r="E108" s="80">
        <f>IndicD!E108</f>
        <v>13</v>
      </c>
      <c r="F108" s="80">
        <f>IndicD!F108</f>
        <v>19</v>
      </c>
      <c r="G108" s="80">
        <f>IndicD!G108</f>
        <v>18</v>
      </c>
      <c r="H108" s="80">
        <f>IndicD!H108</f>
        <v>26</v>
      </c>
      <c r="I108" s="80">
        <f>IndicD!I108</f>
        <v>20</v>
      </c>
      <c r="J108" s="80">
        <f>IndicD!J108</f>
        <v>18</v>
      </c>
      <c r="K108" s="80">
        <f>IndicD!K108</f>
        <v>25</v>
      </c>
      <c r="L108" s="80">
        <f>IndicD!L108</f>
        <v>15</v>
      </c>
      <c r="M108" s="80">
        <f>IndicD!M108</f>
        <v>9</v>
      </c>
      <c r="N108" s="80">
        <f>IndicD!N108</f>
        <v>17</v>
      </c>
      <c r="O108" s="80">
        <f>IndicD!O108</f>
        <v>11</v>
      </c>
      <c r="P108" s="81">
        <f>IndicD!P108</f>
        <v>11</v>
      </c>
      <c r="Q108" s="75"/>
      <c r="R108" s="82"/>
      <c r="S108" s="77"/>
    </row>
    <row r="109" spans="1:19" ht="12.75" hidden="1" customHeight="1" x14ac:dyDescent="0.25">
      <c r="A109" s="54" t="s">
        <v>76</v>
      </c>
      <c r="B109" s="78">
        <v>2014</v>
      </c>
      <c r="C109" s="245">
        <f ca="1">IndicD!C109</f>
        <v>118</v>
      </c>
      <c r="D109" s="246"/>
      <c r="E109" s="80">
        <f>IndicD!E109</f>
        <v>18</v>
      </c>
      <c r="F109" s="80">
        <f>IndicD!F109</f>
        <v>13</v>
      </c>
      <c r="G109" s="80">
        <f>IndicD!G109</f>
        <v>18</v>
      </c>
      <c r="H109" s="80">
        <f>IndicD!H109</f>
        <v>24</v>
      </c>
      <c r="I109" s="80">
        <f>IndicD!I109</f>
        <v>26</v>
      </c>
      <c r="J109" s="80">
        <f>IndicD!J109</f>
        <v>19</v>
      </c>
      <c r="K109" s="80">
        <f>IndicD!K109</f>
        <v>26</v>
      </c>
      <c r="L109" s="80">
        <f>IndicD!L109</f>
        <v>11</v>
      </c>
      <c r="M109" s="80">
        <f>IndicD!M109</f>
        <v>11</v>
      </c>
      <c r="N109" s="80">
        <f>IndicD!N109</f>
        <v>12</v>
      </c>
      <c r="O109" s="80">
        <f>IndicD!O109</f>
        <v>8</v>
      </c>
      <c r="P109" s="81">
        <f>IndicD!P109</f>
        <v>16</v>
      </c>
      <c r="Q109" s="75"/>
      <c r="R109" s="82"/>
      <c r="S109" s="77"/>
    </row>
    <row r="110" spans="1:19" ht="12.75" hidden="1" customHeight="1" x14ac:dyDescent="0.25">
      <c r="A110" s="54" t="s">
        <v>76</v>
      </c>
      <c r="B110" s="78">
        <v>2018</v>
      </c>
      <c r="C110" s="245">
        <f ca="1">IndicD!C110</f>
        <v>102</v>
      </c>
      <c r="D110" s="246"/>
      <c r="E110" s="80">
        <f>IndicD!E110</f>
        <v>16</v>
      </c>
      <c r="F110" s="80">
        <f>IndicD!F110</f>
        <v>15</v>
      </c>
      <c r="G110" s="80">
        <f>IndicD!G110</f>
        <v>19</v>
      </c>
      <c r="H110" s="80">
        <f>IndicD!H110</f>
        <v>18</v>
      </c>
      <c r="I110" s="80">
        <f>IndicD!I110</f>
        <v>19</v>
      </c>
      <c r="J110" s="80">
        <f>IndicD!J110</f>
        <v>15</v>
      </c>
      <c r="K110" s="80">
        <f>IndicD!K110</f>
        <v>16</v>
      </c>
      <c r="L110" s="80">
        <f>IndicD!L110</f>
        <v>23</v>
      </c>
      <c r="M110" s="80">
        <f>IndicD!M110</f>
        <v>18</v>
      </c>
      <c r="N110" s="80">
        <f>IndicD!N110</f>
        <v>9</v>
      </c>
      <c r="O110" s="80">
        <f>IndicD!O110</f>
        <v>17</v>
      </c>
      <c r="P110" s="81">
        <f>IndicD!P110</f>
        <v>12</v>
      </c>
      <c r="Q110" s="75"/>
      <c r="R110" s="82"/>
      <c r="S110" s="77"/>
    </row>
    <row r="111" spans="1:19" ht="12.75" hidden="1" customHeight="1" x14ac:dyDescent="0.25">
      <c r="A111" s="54" t="s">
        <v>76</v>
      </c>
      <c r="B111" s="78">
        <v>2019</v>
      </c>
      <c r="C111" s="245">
        <f ca="1">IndicD!C111</f>
        <v>158</v>
      </c>
      <c r="D111" s="246"/>
      <c r="E111" s="80">
        <f>IndicD!E111</f>
        <v>20</v>
      </c>
      <c r="F111" s="80">
        <f>IndicD!F111</f>
        <v>24</v>
      </c>
      <c r="G111" s="80">
        <f>IndicD!G111</f>
        <v>25</v>
      </c>
      <c r="H111" s="80">
        <f>IndicD!H111</f>
        <v>36</v>
      </c>
      <c r="I111" s="80">
        <f>IndicD!I111</f>
        <v>32</v>
      </c>
      <c r="J111" s="80">
        <f>IndicD!J111</f>
        <v>21</v>
      </c>
      <c r="K111" s="80">
        <f>IndicD!K111</f>
        <v>21</v>
      </c>
      <c r="L111" s="80">
        <f>IndicD!L111</f>
        <v>19</v>
      </c>
      <c r="M111" s="80">
        <f>IndicD!M111</f>
        <v>27</v>
      </c>
      <c r="N111" s="80">
        <f>IndicD!N111</f>
        <v>21</v>
      </c>
      <c r="O111" s="80">
        <f>IndicD!O111</f>
        <v>11</v>
      </c>
      <c r="P111" s="81">
        <f>IndicD!P111</f>
        <v>22</v>
      </c>
      <c r="Q111" s="75"/>
      <c r="R111" s="82"/>
      <c r="S111" s="77"/>
    </row>
    <row r="112" spans="1:19" ht="12.75" hidden="1" customHeight="1" x14ac:dyDescent="0.25">
      <c r="A112" s="54" t="s">
        <v>76</v>
      </c>
      <c r="B112" s="78">
        <v>2020</v>
      </c>
      <c r="C112" s="245">
        <f ca="1">IndicD!C112</f>
        <v>134</v>
      </c>
      <c r="D112" s="246"/>
      <c r="E112" s="80">
        <f>IndicD!E112</f>
        <v>18</v>
      </c>
      <c r="F112" s="80">
        <f>IndicD!F112</f>
        <v>19</v>
      </c>
      <c r="G112" s="80">
        <f>IndicD!G112</f>
        <v>24</v>
      </c>
      <c r="H112" s="80">
        <f>IndicD!H112</f>
        <v>20</v>
      </c>
      <c r="I112" s="80">
        <f>IndicD!I112</f>
        <v>25</v>
      </c>
      <c r="J112" s="80">
        <f>IndicD!J112</f>
        <v>28</v>
      </c>
      <c r="K112" s="80">
        <f>IndicD!K112</f>
        <v>44</v>
      </c>
      <c r="L112" s="80">
        <f>IndicD!L112</f>
        <v>16</v>
      </c>
      <c r="M112" s="80">
        <f>IndicD!M112</f>
        <v>28</v>
      </c>
      <c r="N112" s="80">
        <f>IndicD!N112</f>
        <v>31</v>
      </c>
      <c r="O112" s="80">
        <f>IndicD!O112</f>
        <v>16</v>
      </c>
      <c r="P112" s="81">
        <f>IndicD!P112</f>
        <v>11</v>
      </c>
      <c r="Q112" s="75"/>
      <c r="R112" s="82"/>
      <c r="S112" s="77"/>
    </row>
    <row r="113" spans="1:19" ht="12.75" hidden="1" customHeight="1" x14ac:dyDescent="0.25">
      <c r="A113" s="54" t="s">
        <v>76</v>
      </c>
      <c r="B113" s="78">
        <v>2021</v>
      </c>
      <c r="C113" s="245">
        <f ca="1">IndicD!C113</f>
        <v>170</v>
      </c>
      <c r="D113" s="246"/>
      <c r="E113" s="80">
        <f>IndicD!E113</f>
        <v>32</v>
      </c>
      <c r="F113" s="80">
        <f>IndicD!F113</f>
        <v>24</v>
      </c>
      <c r="G113" s="80">
        <f>IndicD!G113</f>
        <v>28</v>
      </c>
      <c r="H113" s="80">
        <f>IndicD!H113</f>
        <v>33</v>
      </c>
      <c r="I113" s="80">
        <f>IndicD!I113</f>
        <v>33</v>
      </c>
      <c r="J113" s="80">
        <f>IndicD!J113</f>
        <v>20</v>
      </c>
      <c r="K113" s="80">
        <f>IndicD!K113</f>
        <v>18</v>
      </c>
      <c r="L113" s="80">
        <f>IndicD!L113</f>
        <v>13</v>
      </c>
      <c r="M113" s="80">
        <f>IndicD!M113</f>
        <v>27</v>
      </c>
      <c r="N113" s="80">
        <f>IndicD!N113</f>
        <v>21</v>
      </c>
      <c r="O113" s="80">
        <f>IndicD!O113</f>
        <v>20</v>
      </c>
      <c r="P113" s="81">
        <f>IndicD!P113</f>
        <v>17</v>
      </c>
      <c r="Q113" s="75"/>
      <c r="R113" s="82"/>
      <c r="S113" s="77"/>
    </row>
    <row r="114" spans="1:19" ht="12.75" customHeight="1" x14ac:dyDescent="0.25">
      <c r="A114" s="54" t="s">
        <v>76</v>
      </c>
      <c r="B114" s="78">
        <v>2022</v>
      </c>
      <c r="C114" s="245">
        <f ca="1">IndicD!C114</f>
        <v>143</v>
      </c>
      <c r="D114" s="246"/>
      <c r="E114" s="80">
        <f>IndicD!E114</f>
        <v>19</v>
      </c>
      <c r="F114" s="80">
        <f>IndicD!F114</f>
        <v>17</v>
      </c>
      <c r="G114" s="80">
        <f>IndicD!G114</f>
        <v>34</v>
      </c>
      <c r="H114" s="80">
        <f>IndicD!H114</f>
        <v>20</v>
      </c>
      <c r="I114" s="80">
        <f>IndicD!I114</f>
        <v>32</v>
      </c>
      <c r="J114" s="80">
        <f>IndicD!J114</f>
        <v>21</v>
      </c>
      <c r="K114" s="80">
        <f>IndicD!K114</f>
        <v>25</v>
      </c>
      <c r="L114" s="80">
        <f>IndicD!L114</f>
        <v>18</v>
      </c>
      <c r="M114" s="80">
        <f>IndicD!M114</f>
        <v>23</v>
      </c>
      <c r="N114" s="80">
        <f>IndicD!N114</f>
        <v>27</v>
      </c>
      <c r="O114" s="80">
        <f>IndicD!O114</f>
        <v>21</v>
      </c>
      <c r="P114" s="81">
        <f>IndicD!P114</f>
        <v>19</v>
      </c>
      <c r="Q114" s="75"/>
      <c r="R114" s="82"/>
      <c r="S114" s="77"/>
    </row>
    <row r="115" spans="1:19" ht="12.75" customHeight="1" x14ac:dyDescent="0.25">
      <c r="A115" s="54" t="s">
        <v>76</v>
      </c>
      <c r="B115" s="78">
        <v>2023</v>
      </c>
      <c r="C115" s="245">
        <f ca="1">IndicD!C115</f>
        <v>129</v>
      </c>
      <c r="D115" s="246"/>
      <c r="E115" s="80">
        <f>IndicD!E115</f>
        <v>23</v>
      </c>
      <c r="F115" s="80">
        <f>IndicD!F115</f>
        <v>21</v>
      </c>
      <c r="G115" s="80">
        <f>IndicD!G115</f>
        <v>27</v>
      </c>
      <c r="H115" s="80">
        <f>IndicD!H115</f>
        <v>17</v>
      </c>
      <c r="I115" s="80">
        <f>IndicD!I115</f>
        <v>23</v>
      </c>
      <c r="J115" s="80">
        <f>IndicD!J115</f>
        <v>18</v>
      </c>
      <c r="K115" s="80">
        <f>IndicD!K115</f>
        <v>0</v>
      </c>
      <c r="L115" s="80">
        <f>IndicD!L115</f>
        <v>0</v>
      </c>
      <c r="M115" s="80">
        <f>IndicD!M115</f>
        <v>0</v>
      </c>
      <c r="N115" s="80">
        <f>IndicD!N115</f>
        <v>0</v>
      </c>
      <c r="O115" s="80">
        <f>IndicD!O115</f>
        <v>0</v>
      </c>
      <c r="P115" s="81">
        <f>IndicD!P115</f>
        <v>0</v>
      </c>
      <c r="Q115" s="75"/>
      <c r="R115" s="82"/>
      <c r="S115" s="77"/>
    </row>
    <row r="116" spans="1:19" s="12" customFormat="1" ht="6.75" customHeight="1" x14ac:dyDescent="0.25">
      <c r="A116" s="54"/>
      <c r="B116" s="78"/>
      <c r="C116" s="245">
        <f>IndicD!C116</f>
        <v>0</v>
      </c>
      <c r="D116" s="246"/>
      <c r="E116" s="80">
        <f>IndicD!E116</f>
        <v>0</v>
      </c>
      <c r="F116" s="80" t="s">
        <v>217</v>
      </c>
      <c r="G116" s="80" t="s">
        <v>217</v>
      </c>
      <c r="H116" s="80" t="s">
        <v>217</v>
      </c>
      <c r="I116" s="80" t="s">
        <v>217</v>
      </c>
      <c r="J116" s="80" t="s">
        <v>217</v>
      </c>
      <c r="K116" s="80" t="s">
        <v>217</v>
      </c>
      <c r="L116" s="80" t="s">
        <v>217</v>
      </c>
      <c r="M116" s="80"/>
      <c r="N116" s="80" t="s">
        <v>217</v>
      </c>
      <c r="O116" s="80" t="s">
        <v>217</v>
      </c>
      <c r="P116" s="81" t="s">
        <v>217</v>
      </c>
      <c r="Q116" s="59"/>
      <c r="R116" s="60"/>
      <c r="S116" s="61"/>
    </row>
    <row r="117" spans="1:19" ht="12.75" hidden="1" customHeight="1" x14ac:dyDescent="0.25">
      <c r="A117" s="54" t="s">
        <v>77</v>
      </c>
      <c r="B117" s="71">
        <v>2007</v>
      </c>
      <c r="C117" s="245">
        <f ca="1">IndicD!C117</f>
        <v>10</v>
      </c>
      <c r="D117" s="246"/>
      <c r="E117" s="80">
        <f>IndicD!E117</f>
        <v>0</v>
      </c>
      <c r="F117" s="80">
        <f>IndicD!F117</f>
        <v>3</v>
      </c>
      <c r="G117" s="80">
        <f>IndicD!G117</f>
        <v>0</v>
      </c>
      <c r="H117" s="80">
        <f>IndicD!H117</f>
        <v>2</v>
      </c>
      <c r="I117" s="80">
        <f>IndicD!I117</f>
        <v>1</v>
      </c>
      <c r="J117" s="80">
        <f>IndicD!J117</f>
        <v>4</v>
      </c>
      <c r="K117" s="80">
        <f>IndicD!K117</f>
        <v>9</v>
      </c>
      <c r="L117" s="80">
        <f>IndicD!L117</f>
        <v>0</v>
      </c>
      <c r="M117" s="80">
        <f>IndicD!M117</f>
        <v>2</v>
      </c>
      <c r="N117" s="80">
        <f>IndicD!N117</f>
        <v>0</v>
      </c>
      <c r="O117" s="80">
        <f>IndicD!O117</f>
        <v>0</v>
      </c>
      <c r="P117" s="81">
        <f>IndicD!P117</f>
        <v>0</v>
      </c>
      <c r="Q117" s="75"/>
      <c r="R117" s="82"/>
      <c r="S117" s="77"/>
    </row>
    <row r="118" spans="1:19" ht="12.75" hidden="1" customHeight="1" x14ac:dyDescent="0.25">
      <c r="A118" s="54" t="s">
        <v>77</v>
      </c>
      <c r="B118" s="71">
        <v>2008</v>
      </c>
      <c r="C118" s="245">
        <f ca="1">IndicD!C118</f>
        <v>13</v>
      </c>
      <c r="D118" s="246"/>
      <c r="E118" s="80">
        <f>IndicD!E118</f>
        <v>0</v>
      </c>
      <c r="F118" s="80">
        <f>IndicD!F118</f>
        <v>0</v>
      </c>
      <c r="G118" s="80">
        <f>IndicD!G118</f>
        <v>3</v>
      </c>
      <c r="H118" s="80">
        <f>IndicD!H118</f>
        <v>1</v>
      </c>
      <c r="I118" s="80">
        <f>IndicD!I118</f>
        <v>5</v>
      </c>
      <c r="J118" s="80">
        <f>IndicD!J118</f>
        <v>4</v>
      </c>
      <c r="K118" s="80">
        <f>IndicD!K118</f>
        <v>14</v>
      </c>
      <c r="L118" s="80">
        <f>IndicD!L118</f>
        <v>1</v>
      </c>
      <c r="M118" s="80">
        <f>IndicD!M118</f>
        <v>2</v>
      </c>
      <c r="N118" s="80">
        <f>IndicD!N118</f>
        <v>0</v>
      </c>
      <c r="O118" s="80">
        <f>IndicD!O118</f>
        <v>1</v>
      </c>
      <c r="P118" s="81">
        <f>IndicD!P118</f>
        <v>1</v>
      </c>
      <c r="Q118" s="75"/>
      <c r="R118" s="82"/>
      <c r="S118" s="77"/>
    </row>
    <row r="119" spans="1:19" ht="12.75" hidden="1" customHeight="1" x14ac:dyDescent="0.25">
      <c r="A119" s="54" t="s">
        <v>77</v>
      </c>
      <c r="B119" s="78">
        <v>2009</v>
      </c>
      <c r="C119" s="245">
        <f ca="1">IndicD!C119</f>
        <v>18</v>
      </c>
      <c r="D119" s="246"/>
      <c r="E119" s="80">
        <f>IndicD!E119</f>
        <v>0</v>
      </c>
      <c r="F119" s="80">
        <f>IndicD!F119</f>
        <v>1</v>
      </c>
      <c r="G119" s="80">
        <f>IndicD!G119</f>
        <v>0</v>
      </c>
      <c r="H119" s="80">
        <f>IndicD!H119</f>
        <v>1</v>
      </c>
      <c r="I119" s="80">
        <f>IndicD!I119</f>
        <v>6</v>
      </c>
      <c r="J119" s="80">
        <f>IndicD!J119</f>
        <v>10</v>
      </c>
      <c r="K119" s="80">
        <f>IndicD!K119</f>
        <v>13</v>
      </c>
      <c r="L119" s="80">
        <f>IndicD!L119</f>
        <v>0</v>
      </c>
      <c r="M119" s="80">
        <f>IndicD!M119</f>
        <v>1</v>
      </c>
      <c r="N119" s="80">
        <f>IndicD!N119</f>
        <v>0</v>
      </c>
      <c r="O119" s="80">
        <f>IndicD!O119</f>
        <v>0</v>
      </c>
      <c r="P119" s="81">
        <f>IndicD!P119</f>
        <v>1</v>
      </c>
      <c r="Q119" s="75"/>
      <c r="R119" s="82"/>
      <c r="S119" s="77"/>
    </row>
    <row r="120" spans="1:19" ht="12.75" hidden="1" customHeight="1" x14ac:dyDescent="0.25">
      <c r="A120" s="54" t="s">
        <v>77</v>
      </c>
      <c r="B120" s="78">
        <v>2010</v>
      </c>
      <c r="C120" s="245">
        <f ca="1">IndicD!C120</f>
        <v>13</v>
      </c>
      <c r="D120" s="246"/>
      <c r="E120" s="80">
        <f>IndicD!E120</f>
        <v>0</v>
      </c>
      <c r="F120" s="80">
        <f>IndicD!F120</f>
        <v>0</v>
      </c>
      <c r="G120" s="80">
        <f>IndicD!G120</f>
        <v>1</v>
      </c>
      <c r="H120" s="80">
        <f>IndicD!H120</f>
        <v>0</v>
      </c>
      <c r="I120" s="80">
        <f>IndicD!I120</f>
        <v>9</v>
      </c>
      <c r="J120" s="80">
        <f>IndicD!J120</f>
        <v>3</v>
      </c>
      <c r="K120" s="80">
        <f>IndicD!K120</f>
        <v>9</v>
      </c>
      <c r="L120" s="80">
        <f>IndicD!L120</f>
        <v>0</v>
      </c>
      <c r="M120" s="80">
        <f>IndicD!M120</f>
        <v>1</v>
      </c>
      <c r="N120" s="80">
        <f>IndicD!N120</f>
        <v>1</v>
      </c>
      <c r="O120" s="80">
        <f>IndicD!O120</f>
        <v>2</v>
      </c>
      <c r="P120" s="81">
        <f>IndicD!P120</f>
        <v>0</v>
      </c>
      <c r="Q120" s="75"/>
      <c r="R120" s="82"/>
      <c r="S120" s="77"/>
    </row>
    <row r="121" spans="1:19" ht="12.75" hidden="1" customHeight="1" x14ac:dyDescent="0.25">
      <c r="A121" s="54" t="s">
        <v>77</v>
      </c>
      <c r="B121" s="78">
        <v>2013</v>
      </c>
      <c r="C121" s="245">
        <f ca="1">IndicD!C121</f>
        <v>7</v>
      </c>
      <c r="D121" s="246"/>
      <c r="E121" s="80">
        <f>IndicD!E121</f>
        <v>0</v>
      </c>
      <c r="F121" s="80">
        <f>IndicD!F121</f>
        <v>0</v>
      </c>
      <c r="G121" s="80">
        <f>IndicD!G121</f>
        <v>0</v>
      </c>
      <c r="H121" s="80">
        <f>IndicD!H121</f>
        <v>0</v>
      </c>
      <c r="I121" s="80">
        <f>IndicD!I121</f>
        <v>3</v>
      </c>
      <c r="J121" s="80">
        <f>IndicD!J121</f>
        <v>4</v>
      </c>
      <c r="K121" s="80">
        <f>IndicD!K121</f>
        <v>10</v>
      </c>
      <c r="L121" s="80">
        <f>IndicD!L121</f>
        <v>1</v>
      </c>
      <c r="M121" s="80">
        <f>IndicD!M121</f>
        <v>3</v>
      </c>
      <c r="N121" s="80">
        <f>IndicD!N121</f>
        <v>4</v>
      </c>
      <c r="O121" s="80">
        <f>IndicD!O121</f>
        <v>0</v>
      </c>
      <c r="P121" s="81">
        <f>IndicD!P121</f>
        <v>3</v>
      </c>
      <c r="Q121" s="75"/>
      <c r="R121" s="82"/>
      <c r="S121" s="77"/>
    </row>
    <row r="122" spans="1:19" ht="12.75" hidden="1" customHeight="1" x14ac:dyDescent="0.25">
      <c r="A122" s="54" t="s">
        <v>77</v>
      </c>
      <c r="B122" s="78">
        <v>2014</v>
      </c>
      <c r="C122" s="245">
        <f ca="1">IndicD!C122</f>
        <v>15</v>
      </c>
      <c r="D122" s="246"/>
      <c r="E122" s="80">
        <f>IndicD!E122</f>
        <v>1</v>
      </c>
      <c r="F122" s="80">
        <f>IndicD!F122</f>
        <v>2</v>
      </c>
      <c r="G122" s="80">
        <f>IndicD!G122</f>
        <v>1</v>
      </c>
      <c r="H122" s="80">
        <f>IndicD!H122</f>
        <v>1</v>
      </c>
      <c r="I122" s="80">
        <f>IndicD!I122</f>
        <v>2</v>
      </c>
      <c r="J122" s="80">
        <f>IndicD!J122</f>
        <v>8</v>
      </c>
      <c r="K122" s="80">
        <f>IndicD!K122</f>
        <v>7</v>
      </c>
      <c r="L122" s="80">
        <f>IndicD!L122</f>
        <v>0</v>
      </c>
      <c r="M122" s="80">
        <f>IndicD!M122</f>
        <v>3</v>
      </c>
      <c r="N122" s="80">
        <f>IndicD!N122</f>
        <v>0</v>
      </c>
      <c r="O122" s="80">
        <f>IndicD!O122</f>
        <v>1</v>
      </c>
      <c r="P122" s="81">
        <f>IndicD!P122</f>
        <v>1</v>
      </c>
      <c r="Q122" s="75"/>
      <c r="R122" s="82"/>
      <c r="S122" s="77"/>
    </row>
    <row r="123" spans="1:19" ht="12.75" hidden="1" customHeight="1" x14ac:dyDescent="0.25">
      <c r="A123" s="54" t="s">
        <v>77</v>
      </c>
      <c r="B123" s="78">
        <v>2018</v>
      </c>
      <c r="C123" s="245">
        <f ca="1">IndicD!C123</f>
        <v>18</v>
      </c>
      <c r="D123" s="246"/>
      <c r="E123" s="80">
        <f>IndicD!E123</f>
        <v>3</v>
      </c>
      <c r="F123" s="80">
        <f>IndicD!F123</f>
        <v>0</v>
      </c>
      <c r="G123" s="80">
        <f>IndicD!G123</f>
        <v>3</v>
      </c>
      <c r="H123" s="80">
        <f>IndicD!H123</f>
        <v>7</v>
      </c>
      <c r="I123" s="80">
        <f>IndicD!I123</f>
        <v>3</v>
      </c>
      <c r="J123" s="80">
        <f>IndicD!J123</f>
        <v>2</v>
      </c>
      <c r="K123" s="80">
        <f>IndicD!K123</f>
        <v>2</v>
      </c>
      <c r="L123" s="80">
        <f>IndicD!L123</f>
        <v>0</v>
      </c>
      <c r="M123" s="80">
        <f>IndicD!M123</f>
        <v>0</v>
      </c>
      <c r="N123" s="80">
        <f>IndicD!N123</f>
        <v>0</v>
      </c>
      <c r="O123" s="80">
        <f>IndicD!O123</f>
        <v>0</v>
      </c>
      <c r="P123" s="81">
        <f>IndicD!P123</f>
        <v>0</v>
      </c>
      <c r="Q123" s="75"/>
      <c r="R123" s="82"/>
      <c r="S123" s="77"/>
    </row>
    <row r="124" spans="1:19" ht="12.75" hidden="1" customHeight="1" x14ac:dyDescent="0.25">
      <c r="A124" s="54" t="s">
        <v>77</v>
      </c>
      <c r="B124" s="78">
        <v>2019</v>
      </c>
      <c r="C124" s="245">
        <f ca="1">IndicD!C124</f>
        <v>8</v>
      </c>
      <c r="D124" s="246"/>
      <c r="E124" s="80">
        <f>IndicD!E124</f>
        <v>0</v>
      </c>
      <c r="F124" s="80">
        <f>IndicD!F124</f>
        <v>1</v>
      </c>
      <c r="G124" s="80">
        <f>IndicD!G124</f>
        <v>0</v>
      </c>
      <c r="H124" s="80">
        <f>IndicD!H124</f>
        <v>3</v>
      </c>
      <c r="I124" s="80">
        <f>IndicD!I124</f>
        <v>1</v>
      </c>
      <c r="J124" s="80">
        <f>IndicD!J124</f>
        <v>3</v>
      </c>
      <c r="K124" s="80">
        <f>IndicD!K124</f>
        <v>1</v>
      </c>
      <c r="L124" s="80">
        <f>IndicD!L124</f>
        <v>3</v>
      </c>
      <c r="M124" s="80">
        <f>IndicD!M124</f>
        <v>3</v>
      </c>
      <c r="N124" s="80">
        <f>IndicD!N124</f>
        <v>2</v>
      </c>
      <c r="O124" s="80">
        <f>IndicD!O124</f>
        <v>0</v>
      </c>
      <c r="P124" s="81">
        <f>IndicD!P124</f>
        <v>3</v>
      </c>
      <c r="Q124" s="75"/>
      <c r="R124" s="82"/>
      <c r="S124" s="77"/>
    </row>
    <row r="125" spans="1:19" ht="12.75" hidden="1" customHeight="1" x14ac:dyDescent="0.25">
      <c r="A125" s="54" t="s">
        <v>77</v>
      </c>
      <c r="B125" s="78">
        <v>2020</v>
      </c>
      <c r="C125" s="245">
        <f ca="1">IndicD!C125</f>
        <v>8</v>
      </c>
      <c r="D125" s="246"/>
      <c r="E125" s="80">
        <f>IndicD!E125</f>
        <v>1</v>
      </c>
      <c r="F125" s="80">
        <f>IndicD!F125</f>
        <v>1</v>
      </c>
      <c r="G125" s="80">
        <f>IndicD!G125</f>
        <v>0</v>
      </c>
      <c r="H125" s="80">
        <f>IndicD!H125</f>
        <v>3</v>
      </c>
      <c r="I125" s="80">
        <f>IndicD!I125</f>
        <v>0</v>
      </c>
      <c r="J125" s="80">
        <f>IndicD!J125</f>
        <v>3</v>
      </c>
      <c r="K125" s="80">
        <f>IndicD!K125</f>
        <v>4</v>
      </c>
      <c r="L125" s="80">
        <f>IndicD!L125</f>
        <v>1</v>
      </c>
      <c r="M125" s="80">
        <f>IndicD!M125</f>
        <v>1</v>
      </c>
      <c r="N125" s="80">
        <f>IndicD!N125</f>
        <v>0</v>
      </c>
      <c r="O125" s="80">
        <f>IndicD!O125</f>
        <v>0</v>
      </c>
      <c r="P125" s="81">
        <f>IndicD!P125</f>
        <v>0</v>
      </c>
      <c r="Q125" s="75"/>
      <c r="R125" s="82"/>
      <c r="S125" s="77"/>
    </row>
    <row r="126" spans="1:19" ht="12.75" hidden="1" customHeight="1" x14ac:dyDescent="0.25">
      <c r="A126" s="54" t="s">
        <v>77</v>
      </c>
      <c r="B126" s="78">
        <v>2021</v>
      </c>
      <c r="C126" s="245">
        <f ca="1">IndicD!C126</f>
        <v>8</v>
      </c>
      <c r="D126" s="246"/>
      <c r="E126" s="237">
        <f>IndicD!E126</f>
        <v>0</v>
      </c>
      <c r="F126" s="237">
        <f>IndicD!F126</f>
        <v>0</v>
      </c>
      <c r="G126" s="237">
        <f>IndicD!G126</f>
        <v>0</v>
      </c>
      <c r="H126" s="237">
        <f>IndicD!H126</f>
        <v>2</v>
      </c>
      <c r="I126" s="237">
        <f>IndicD!I126</f>
        <v>4</v>
      </c>
      <c r="J126" s="237">
        <f>IndicD!J126</f>
        <v>2</v>
      </c>
      <c r="K126" s="237">
        <f>IndicD!K126</f>
        <v>2</v>
      </c>
      <c r="L126" s="237">
        <f>IndicD!L126</f>
        <v>1</v>
      </c>
      <c r="M126" s="237">
        <f>IndicD!M126</f>
        <v>5</v>
      </c>
      <c r="N126" s="237">
        <f>IndicD!N126</f>
        <v>0</v>
      </c>
      <c r="O126" s="237">
        <f>IndicD!O126</f>
        <v>0</v>
      </c>
      <c r="P126" s="238">
        <f>IndicD!P126</f>
        <v>1</v>
      </c>
      <c r="Q126" s="75"/>
      <c r="R126" s="82"/>
      <c r="S126" s="77"/>
    </row>
    <row r="127" spans="1:19" ht="12.75" customHeight="1" x14ac:dyDescent="0.25">
      <c r="A127" s="54" t="s">
        <v>77</v>
      </c>
      <c r="B127" s="78">
        <v>2022</v>
      </c>
      <c r="C127" s="245">
        <f ca="1">IndicD!C127</f>
        <v>13</v>
      </c>
      <c r="D127" s="246"/>
      <c r="E127" s="237">
        <f>IndicD!E127</f>
        <v>0</v>
      </c>
      <c r="F127" s="237">
        <f>IndicD!F127</f>
        <v>0</v>
      </c>
      <c r="G127" s="237">
        <f>IndicD!G127</f>
        <v>1</v>
      </c>
      <c r="H127" s="237">
        <f>IndicD!H127</f>
        <v>4</v>
      </c>
      <c r="I127" s="237">
        <f>IndicD!I127</f>
        <v>5</v>
      </c>
      <c r="J127" s="237">
        <f>IndicD!J127</f>
        <v>3</v>
      </c>
      <c r="K127" s="237">
        <f>IndicD!K127</f>
        <v>3</v>
      </c>
      <c r="L127" s="237">
        <f>IndicD!L127</f>
        <v>1</v>
      </c>
      <c r="M127" s="237">
        <f>IndicD!M127</f>
        <v>0</v>
      </c>
      <c r="N127" s="237">
        <f>IndicD!N127</f>
        <v>3</v>
      </c>
      <c r="O127" s="237">
        <f>IndicD!O127</f>
        <v>0</v>
      </c>
      <c r="P127" s="238">
        <f>IndicD!P127</f>
        <v>0</v>
      </c>
      <c r="Q127" s="75"/>
      <c r="R127" s="82"/>
      <c r="S127" s="77"/>
    </row>
    <row r="128" spans="1:19" ht="12.75" customHeight="1" x14ac:dyDescent="0.25">
      <c r="A128" s="54" t="s">
        <v>77</v>
      </c>
      <c r="B128" s="78">
        <v>2023</v>
      </c>
      <c r="C128" s="245">
        <f ca="1">IndicD!C128</f>
        <v>11</v>
      </c>
      <c r="D128" s="246"/>
      <c r="E128" s="237">
        <f>IndicD!E128</f>
        <v>1</v>
      </c>
      <c r="F128" s="237">
        <f>IndicD!F128</f>
        <v>1</v>
      </c>
      <c r="G128" s="237">
        <f>IndicD!G128</f>
        <v>1</v>
      </c>
      <c r="H128" s="237">
        <f>IndicD!H128</f>
        <v>1</v>
      </c>
      <c r="I128" s="237">
        <f>IndicD!I128</f>
        <v>3</v>
      </c>
      <c r="J128" s="237">
        <f>IndicD!J128</f>
        <v>4</v>
      </c>
      <c r="K128" s="237">
        <f>IndicD!K128</f>
        <v>0</v>
      </c>
      <c r="L128" s="237">
        <f>IndicD!L128</f>
        <v>0</v>
      </c>
      <c r="M128" s="237">
        <f>IndicD!M128</f>
        <v>0</v>
      </c>
      <c r="N128" s="237">
        <f>IndicD!N128</f>
        <v>0</v>
      </c>
      <c r="O128" s="237">
        <f>IndicD!O128</f>
        <v>0</v>
      </c>
      <c r="P128" s="238">
        <f>IndicD!P128</f>
        <v>0</v>
      </c>
      <c r="Q128" s="75"/>
      <c r="R128" s="82"/>
      <c r="S128" s="77"/>
    </row>
    <row r="129" spans="1:19" s="12" customFormat="1" ht="6.75" customHeight="1" x14ac:dyDescent="0.25">
      <c r="A129" s="54"/>
      <c r="B129" s="78"/>
      <c r="C129" s="245">
        <f>IndicD!C129</f>
        <v>0</v>
      </c>
      <c r="D129" s="246"/>
      <c r="E129" s="80">
        <f>IndicD!E129</f>
        <v>0</v>
      </c>
      <c r="F129" s="80" t="s">
        <v>217</v>
      </c>
      <c r="G129" s="80" t="s">
        <v>217</v>
      </c>
      <c r="H129" s="80" t="s">
        <v>217</v>
      </c>
      <c r="I129" s="80" t="s">
        <v>217</v>
      </c>
      <c r="J129" s="80" t="s">
        <v>217</v>
      </c>
      <c r="K129" s="80" t="s">
        <v>217</v>
      </c>
      <c r="L129" s="80" t="s">
        <v>217</v>
      </c>
      <c r="M129" s="80"/>
      <c r="N129" s="80" t="s">
        <v>217</v>
      </c>
      <c r="O129" s="80" t="s">
        <v>217</v>
      </c>
      <c r="P129" s="81" t="s">
        <v>217</v>
      </c>
      <c r="Q129" s="59"/>
      <c r="R129" s="60"/>
      <c r="S129" s="61"/>
    </row>
    <row r="130" spans="1:19" ht="12.75" hidden="1" customHeight="1" x14ac:dyDescent="0.25">
      <c r="A130" s="54" t="s">
        <v>78</v>
      </c>
      <c r="B130" s="71">
        <v>2007</v>
      </c>
      <c r="C130" s="245">
        <f ca="1">IndicD!C130</f>
        <v>190</v>
      </c>
      <c r="D130" s="246"/>
      <c r="E130" s="80">
        <f>IndicD!E130</f>
        <v>23</v>
      </c>
      <c r="F130" s="80">
        <f>IndicD!F130</f>
        <v>46</v>
      </c>
      <c r="G130" s="80">
        <f>IndicD!G130</f>
        <v>37</v>
      </c>
      <c r="H130" s="80">
        <f>IndicD!H130</f>
        <v>28</v>
      </c>
      <c r="I130" s="80">
        <f>IndicD!I130</f>
        <v>35</v>
      </c>
      <c r="J130" s="80">
        <f>IndicD!J130</f>
        <v>21</v>
      </c>
      <c r="K130" s="80">
        <f>IndicD!K130</f>
        <v>34</v>
      </c>
      <c r="L130" s="80">
        <f>IndicD!L130</f>
        <v>18</v>
      </c>
      <c r="M130" s="80">
        <f>IndicD!M130</f>
        <v>27</v>
      </c>
      <c r="N130" s="80">
        <f>IndicD!N130</f>
        <v>33</v>
      </c>
      <c r="O130" s="80">
        <f>IndicD!O130</f>
        <v>26</v>
      </c>
      <c r="P130" s="81">
        <f>IndicD!P130</f>
        <v>30</v>
      </c>
      <c r="Q130" s="75"/>
      <c r="R130" s="82"/>
      <c r="S130" s="77"/>
    </row>
    <row r="131" spans="1:19" ht="12.75" hidden="1" customHeight="1" x14ac:dyDescent="0.25">
      <c r="A131" s="54" t="s">
        <v>78</v>
      </c>
      <c r="B131" s="71">
        <v>2008</v>
      </c>
      <c r="C131" s="245">
        <f ca="1">IndicD!C131</f>
        <v>203</v>
      </c>
      <c r="D131" s="246"/>
      <c r="E131" s="80">
        <f>IndicD!E131</f>
        <v>19</v>
      </c>
      <c r="F131" s="80">
        <f>IndicD!F131</f>
        <v>24</v>
      </c>
      <c r="G131" s="80">
        <f>IndicD!G131</f>
        <v>37</v>
      </c>
      <c r="H131" s="80">
        <f>IndicD!H131</f>
        <v>47</v>
      </c>
      <c r="I131" s="80">
        <f>IndicD!I131</f>
        <v>44</v>
      </c>
      <c r="J131" s="80">
        <f>IndicD!J131</f>
        <v>32</v>
      </c>
      <c r="K131" s="80">
        <f>IndicD!K131</f>
        <v>39</v>
      </c>
      <c r="L131" s="80">
        <f>IndicD!L131</f>
        <v>28</v>
      </c>
      <c r="M131" s="80">
        <f>IndicD!M131</f>
        <v>33</v>
      </c>
      <c r="N131" s="80">
        <f>IndicD!N131</f>
        <v>46</v>
      </c>
      <c r="O131" s="80">
        <f>IndicD!O131</f>
        <v>32</v>
      </c>
      <c r="P131" s="81">
        <f>IndicD!P131</f>
        <v>27</v>
      </c>
      <c r="Q131" s="75"/>
      <c r="R131" s="82"/>
      <c r="S131" s="77"/>
    </row>
    <row r="132" spans="1:19" ht="12.75" hidden="1" customHeight="1" x14ac:dyDescent="0.25">
      <c r="A132" s="54" t="s">
        <v>78</v>
      </c>
      <c r="B132" s="78">
        <v>2009</v>
      </c>
      <c r="C132" s="245">
        <f ca="1">IndicD!C132</f>
        <v>215</v>
      </c>
      <c r="D132" s="246"/>
      <c r="E132" s="80">
        <f>IndicD!E132</f>
        <v>32</v>
      </c>
      <c r="F132" s="80">
        <f>IndicD!F132</f>
        <v>30</v>
      </c>
      <c r="G132" s="80">
        <f>IndicD!G132</f>
        <v>38</v>
      </c>
      <c r="H132" s="80">
        <f>IndicD!H132</f>
        <v>33</v>
      </c>
      <c r="I132" s="80">
        <f>IndicD!I132</f>
        <v>37</v>
      </c>
      <c r="J132" s="80">
        <f>IndicD!J132</f>
        <v>45</v>
      </c>
      <c r="K132" s="80">
        <f>IndicD!K132</f>
        <v>34</v>
      </c>
      <c r="L132" s="80">
        <f>IndicD!L132</f>
        <v>13</v>
      </c>
      <c r="M132" s="80">
        <f>IndicD!M132</f>
        <v>21</v>
      </c>
      <c r="N132" s="80">
        <f>IndicD!N132</f>
        <v>32</v>
      </c>
      <c r="O132" s="80">
        <f>IndicD!O132</f>
        <v>31</v>
      </c>
      <c r="P132" s="81">
        <f>IndicD!P132</f>
        <v>21</v>
      </c>
      <c r="Q132" s="75"/>
      <c r="R132" s="82"/>
      <c r="S132" s="77"/>
    </row>
    <row r="133" spans="1:19" ht="12.75" hidden="1" customHeight="1" x14ac:dyDescent="0.25">
      <c r="A133" s="54" t="s">
        <v>78</v>
      </c>
      <c r="B133" s="78">
        <v>2010</v>
      </c>
      <c r="C133" s="245">
        <f ca="1">IndicD!C133</f>
        <v>165</v>
      </c>
      <c r="D133" s="246"/>
      <c r="E133" s="80">
        <f>IndicD!E133</f>
        <v>29</v>
      </c>
      <c r="F133" s="80">
        <f>IndicD!F133</f>
        <v>23</v>
      </c>
      <c r="G133" s="80">
        <f>IndicD!G133</f>
        <v>34</v>
      </c>
      <c r="H133" s="80">
        <f>IndicD!H133</f>
        <v>29</v>
      </c>
      <c r="I133" s="80">
        <f>IndicD!I133</f>
        <v>24</v>
      </c>
      <c r="J133" s="80">
        <f>IndicD!J133</f>
        <v>26</v>
      </c>
      <c r="K133" s="80">
        <f>IndicD!K133</f>
        <v>35</v>
      </c>
      <c r="L133" s="80">
        <f>IndicD!L133</f>
        <v>16</v>
      </c>
      <c r="M133" s="80">
        <f>IndicD!M133</f>
        <v>22</v>
      </c>
      <c r="N133" s="80">
        <f>IndicD!N133</f>
        <v>37</v>
      </c>
      <c r="O133" s="80">
        <f>IndicD!O133</f>
        <v>30</v>
      </c>
      <c r="P133" s="81">
        <f>IndicD!P133</f>
        <v>27</v>
      </c>
      <c r="Q133" s="75"/>
      <c r="R133" s="82"/>
      <c r="S133" s="77"/>
    </row>
    <row r="134" spans="1:19" ht="12.75" hidden="1" customHeight="1" x14ac:dyDescent="0.25">
      <c r="A134" s="54" t="s">
        <v>78</v>
      </c>
      <c r="B134" s="78">
        <v>2013</v>
      </c>
      <c r="C134" s="245">
        <f ca="1">IndicD!C134</f>
        <v>200</v>
      </c>
      <c r="D134" s="246"/>
      <c r="E134" s="80">
        <f>IndicD!E134</f>
        <v>24</v>
      </c>
      <c r="F134" s="80">
        <f>IndicD!F134</f>
        <v>33</v>
      </c>
      <c r="G134" s="80">
        <f>IndicD!G134</f>
        <v>35</v>
      </c>
      <c r="H134" s="80">
        <f>IndicD!H134</f>
        <v>31</v>
      </c>
      <c r="I134" s="80">
        <f>IndicD!I134</f>
        <v>39</v>
      </c>
      <c r="J134" s="80">
        <f>IndicD!J134</f>
        <v>38</v>
      </c>
      <c r="K134" s="80">
        <f>IndicD!K134</f>
        <v>46</v>
      </c>
      <c r="L134" s="80">
        <f>IndicD!L134</f>
        <v>23</v>
      </c>
      <c r="M134" s="80">
        <f>IndicD!M134</f>
        <v>27</v>
      </c>
      <c r="N134" s="80">
        <f>IndicD!N134</f>
        <v>40</v>
      </c>
      <c r="O134" s="80">
        <f>IndicD!O134</f>
        <v>42</v>
      </c>
      <c r="P134" s="81">
        <f>IndicD!P134</f>
        <v>32</v>
      </c>
      <c r="Q134" s="75"/>
      <c r="R134" s="82"/>
      <c r="S134" s="77"/>
    </row>
    <row r="135" spans="1:19" ht="12.75" hidden="1" customHeight="1" x14ac:dyDescent="0.25">
      <c r="A135" s="54" t="s">
        <v>78</v>
      </c>
      <c r="B135" s="78">
        <v>2014</v>
      </c>
      <c r="C135" s="245">
        <f ca="1">IndicD!C135</f>
        <v>214</v>
      </c>
      <c r="D135" s="246"/>
      <c r="E135" s="80">
        <f>IndicD!E135</f>
        <v>34</v>
      </c>
      <c r="F135" s="80">
        <f>IndicD!F135</f>
        <v>22</v>
      </c>
      <c r="G135" s="80">
        <f>IndicD!G135</f>
        <v>38</v>
      </c>
      <c r="H135" s="80">
        <f>IndicD!H135</f>
        <v>46</v>
      </c>
      <c r="I135" s="80">
        <f>IndicD!I135</f>
        <v>41</v>
      </c>
      <c r="J135" s="80">
        <f>IndicD!J135</f>
        <v>33</v>
      </c>
      <c r="K135" s="80">
        <f>IndicD!K135</f>
        <v>35</v>
      </c>
      <c r="L135" s="80">
        <f>IndicD!L135</f>
        <v>16</v>
      </c>
      <c r="M135" s="80">
        <f>IndicD!M135</f>
        <v>36</v>
      </c>
      <c r="N135" s="80">
        <f>IndicD!N135</f>
        <v>39</v>
      </c>
      <c r="O135" s="80">
        <f>IndicD!O135</f>
        <v>21</v>
      </c>
      <c r="P135" s="81">
        <f>IndicD!P135</f>
        <v>32</v>
      </c>
      <c r="Q135" s="75"/>
      <c r="R135" s="82"/>
      <c r="S135" s="77"/>
    </row>
    <row r="136" spans="1:19" ht="12.75" hidden="1" customHeight="1" x14ac:dyDescent="0.25">
      <c r="A136" s="54" t="s">
        <v>78</v>
      </c>
      <c r="B136" s="78">
        <v>2018</v>
      </c>
      <c r="C136" s="245">
        <f ca="1">IndicD!C136</f>
        <v>213</v>
      </c>
      <c r="D136" s="246"/>
      <c r="E136" s="80">
        <f>IndicD!E136</f>
        <v>32</v>
      </c>
      <c r="F136" s="80">
        <f>IndicD!F136</f>
        <v>33</v>
      </c>
      <c r="G136" s="80">
        <f>IndicD!G136</f>
        <v>31</v>
      </c>
      <c r="H136" s="80">
        <f>IndicD!H136</f>
        <v>43</v>
      </c>
      <c r="I136" s="80">
        <f>IndicD!I136</f>
        <v>31</v>
      </c>
      <c r="J136" s="80">
        <f>IndicD!J136</f>
        <v>43</v>
      </c>
      <c r="K136" s="80">
        <f>IndicD!K136</f>
        <v>31</v>
      </c>
      <c r="L136" s="80">
        <f>IndicD!L136</f>
        <v>27</v>
      </c>
      <c r="M136" s="80">
        <f>IndicD!M136</f>
        <v>28</v>
      </c>
      <c r="N136" s="80">
        <f>IndicD!N136</f>
        <v>41</v>
      </c>
      <c r="O136" s="80">
        <f>IndicD!O136</f>
        <v>44</v>
      </c>
      <c r="P136" s="81">
        <f>IndicD!P136</f>
        <v>35</v>
      </c>
      <c r="Q136" s="75"/>
      <c r="R136" s="82"/>
      <c r="S136" s="77"/>
    </row>
    <row r="137" spans="1:19" ht="12.75" hidden="1" customHeight="1" x14ac:dyDescent="0.25">
      <c r="A137" s="54" t="s">
        <v>78</v>
      </c>
      <c r="B137" s="78">
        <v>2019</v>
      </c>
      <c r="C137" s="245">
        <f ca="1">IndicD!C137</f>
        <v>272</v>
      </c>
      <c r="D137" s="246"/>
      <c r="E137" s="80">
        <f>IndicD!E137</f>
        <v>35</v>
      </c>
      <c r="F137" s="80">
        <f>IndicD!F137</f>
        <v>47</v>
      </c>
      <c r="G137" s="80">
        <f>IndicD!G137</f>
        <v>51</v>
      </c>
      <c r="H137" s="80">
        <f>IndicD!H137</f>
        <v>53</v>
      </c>
      <c r="I137" s="80">
        <f>IndicD!I137</f>
        <v>42</v>
      </c>
      <c r="J137" s="80">
        <f>IndicD!J137</f>
        <v>44</v>
      </c>
      <c r="K137" s="80">
        <f>IndicD!K137</f>
        <v>46</v>
      </c>
      <c r="L137" s="80">
        <f>IndicD!L137</f>
        <v>29</v>
      </c>
      <c r="M137" s="80">
        <f>IndicD!M137</f>
        <v>36</v>
      </c>
      <c r="N137" s="80">
        <f>IndicD!N137</f>
        <v>72</v>
      </c>
      <c r="O137" s="80">
        <f>IndicD!O137</f>
        <v>58</v>
      </c>
      <c r="P137" s="81">
        <f>IndicD!P137</f>
        <v>52</v>
      </c>
      <c r="Q137" s="75"/>
      <c r="R137" s="82"/>
      <c r="S137" s="77"/>
    </row>
    <row r="138" spans="1:19" ht="12.75" hidden="1" customHeight="1" x14ac:dyDescent="0.25">
      <c r="A138" s="54" t="s">
        <v>78</v>
      </c>
      <c r="B138" s="78">
        <v>2020</v>
      </c>
      <c r="C138" s="245">
        <f ca="1">IndicD!C138</f>
        <v>260</v>
      </c>
      <c r="D138" s="246"/>
      <c r="E138" s="80">
        <f>IndicD!E138</f>
        <v>52</v>
      </c>
      <c r="F138" s="80">
        <f>IndicD!F138</f>
        <v>47</v>
      </c>
      <c r="G138" s="80">
        <f>IndicD!G138</f>
        <v>40</v>
      </c>
      <c r="H138" s="80">
        <f>IndicD!H138</f>
        <v>32</v>
      </c>
      <c r="I138" s="80">
        <f>IndicD!I138</f>
        <v>42</v>
      </c>
      <c r="J138" s="80">
        <f>IndicD!J138</f>
        <v>47</v>
      </c>
      <c r="K138" s="80">
        <f>IndicD!K138</f>
        <v>64</v>
      </c>
      <c r="L138" s="80">
        <f>IndicD!L138</f>
        <v>43</v>
      </c>
      <c r="M138" s="80">
        <f>IndicD!M138</f>
        <v>46</v>
      </c>
      <c r="N138" s="80">
        <f>IndicD!N138</f>
        <v>48</v>
      </c>
      <c r="O138" s="80">
        <f>IndicD!O138</f>
        <v>37</v>
      </c>
      <c r="P138" s="81">
        <f>IndicD!P138</f>
        <v>31</v>
      </c>
      <c r="Q138" s="75"/>
      <c r="R138" s="82"/>
      <c r="S138" s="77"/>
    </row>
    <row r="139" spans="1:19" ht="12.75" hidden="1" customHeight="1" x14ac:dyDescent="0.25">
      <c r="A139" s="54" t="s">
        <v>78</v>
      </c>
      <c r="B139" s="78">
        <v>2021</v>
      </c>
      <c r="C139" s="245">
        <f ca="1">IndicD!C139</f>
        <v>271</v>
      </c>
      <c r="D139" s="246"/>
      <c r="E139" s="80">
        <f>IndicD!E139</f>
        <v>47</v>
      </c>
      <c r="F139" s="80">
        <f>IndicD!F139</f>
        <v>39</v>
      </c>
      <c r="G139" s="80">
        <f>IndicD!G139</f>
        <v>40</v>
      </c>
      <c r="H139" s="80">
        <f>IndicD!H139</f>
        <v>59</v>
      </c>
      <c r="I139" s="80">
        <f>IndicD!I139</f>
        <v>35</v>
      </c>
      <c r="J139" s="80">
        <f>IndicD!J139</f>
        <v>51</v>
      </c>
      <c r="K139" s="80">
        <f>IndicD!K139</f>
        <v>54</v>
      </c>
      <c r="L139" s="80">
        <f>IndicD!L139</f>
        <v>16</v>
      </c>
      <c r="M139" s="80">
        <f>IndicD!M139</f>
        <v>34</v>
      </c>
      <c r="N139" s="80">
        <f>IndicD!N139</f>
        <v>43</v>
      </c>
      <c r="O139" s="80">
        <f>IndicD!O139</f>
        <v>43</v>
      </c>
      <c r="P139" s="81">
        <f>IndicD!P139</f>
        <v>53</v>
      </c>
      <c r="Q139" s="75"/>
      <c r="R139" s="82"/>
      <c r="S139" s="77"/>
    </row>
    <row r="140" spans="1:19" ht="12.75" customHeight="1" x14ac:dyDescent="0.25">
      <c r="A140" s="54" t="s">
        <v>78</v>
      </c>
      <c r="B140" s="78">
        <v>2022</v>
      </c>
      <c r="C140" s="245">
        <f ca="1">IndicD!C140</f>
        <v>286</v>
      </c>
      <c r="D140" s="246"/>
      <c r="E140" s="80">
        <f>IndicD!E140</f>
        <v>54</v>
      </c>
      <c r="F140" s="80">
        <f>IndicD!F140</f>
        <v>42</v>
      </c>
      <c r="G140" s="80">
        <f>IndicD!G140</f>
        <v>52</v>
      </c>
      <c r="H140" s="80">
        <f>IndicD!H140</f>
        <v>50</v>
      </c>
      <c r="I140" s="80">
        <f>IndicD!I140</f>
        <v>44</v>
      </c>
      <c r="J140" s="80">
        <f>IndicD!J140</f>
        <v>44</v>
      </c>
      <c r="K140" s="80">
        <f>IndicD!K140</f>
        <v>38</v>
      </c>
      <c r="L140" s="80">
        <f>IndicD!L140</f>
        <v>45</v>
      </c>
      <c r="M140" s="80">
        <f>IndicD!M140</f>
        <v>40</v>
      </c>
      <c r="N140" s="80">
        <f>IndicD!N140</f>
        <v>62</v>
      </c>
      <c r="O140" s="80">
        <f>IndicD!O140</f>
        <v>50</v>
      </c>
      <c r="P140" s="81">
        <f>IndicD!P140</f>
        <v>46</v>
      </c>
      <c r="Q140" s="75"/>
      <c r="R140" s="82"/>
      <c r="S140" s="77"/>
    </row>
    <row r="141" spans="1:19" ht="12.75" customHeight="1" x14ac:dyDescent="0.25">
      <c r="A141" s="54" t="s">
        <v>78</v>
      </c>
      <c r="B141" s="78">
        <v>2023</v>
      </c>
      <c r="C141" s="245">
        <f ca="1">IndicD!C141</f>
        <v>311</v>
      </c>
      <c r="D141" s="246"/>
      <c r="E141" s="80">
        <f>IndicD!E141</f>
        <v>46</v>
      </c>
      <c r="F141" s="80">
        <f>IndicD!F141</f>
        <v>45</v>
      </c>
      <c r="G141" s="80">
        <f>IndicD!G141</f>
        <v>51</v>
      </c>
      <c r="H141" s="80">
        <f>IndicD!H141</f>
        <v>57</v>
      </c>
      <c r="I141" s="80">
        <f>IndicD!I141</f>
        <v>57</v>
      </c>
      <c r="J141" s="80">
        <f>IndicD!J141</f>
        <v>55</v>
      </c>
      <c r="K141" s="80">
        <f>IndicD!K141</f>
        <v>0</v>
      </c>
      <c r="L141" s="80">
        <f>IndicD!L141</f>
        <v>0</v>
      </c>
      <c r="M141" s="80">
        <f>IndicD!M141</f>
        <v>0</v>
      </c>
      <c r="N141" s="80">
        <f>IndicD!N141</f>
        <v>0</v>
      </c>
      <c r="O141" s="80">
        <f>IndicD!O141</f>
        <v>0</v>
      </c>
      <c r="P141" s="81">
        <f>IndicD!P141</f>
        <v>0</v>
      </c>
      <c r="Q141" s="75"/>
      <c r="R141" s="82"/>
      <c r="S141" s="77"/>
    </row>
    <row r="142" spans="1:19" s="12" customFormat="1" ht="6.75" customHeight="1" x14ac:dyDescent="0.25">
      <c r="A142" s="54"/>
      <c r="B142" s="78"/>
      <c r="C142" s="245">
        <f ca="1">IndicD!C142</f>
        <v>0</v>
      </c>
      <c r="D142" s="246"/>
      <c r="E142" s="80">
        <f>IndicD!E142</f>
        <v>0</v>
      </c>
      <c r="F142" s="80" t="s">
        <v>217</v>
      </c>
      <c r="G142" s="80" t="s">
        <v>217</v>
      </c>
      <c r="H142" s="80" t="s">
        <v>217</v>
      </c>
      <c r="I142" s="80" t="s">
        <v>217</v>
      </c>
      <c r="J142" s="80" t="s">
        <v>217</v>
      </c>
      <c r="K142" s="80" t="s">
        <v>217</v>
      </c>
      <c r="L142" s="80" t="s">
        <v>217</v>
      </c>
      <c r="M142" s="80"/>
      <c r="N142" s="80" t="s">
        <v>217</v>
      </c>
      <c r="O142" s="80" t="s">
        <v>217</v>
      </c>
      <c r="P142" s="81" t="s">
        <v>217</v>
      </c>
      <c r="Q142" s="59"/>
      <c r="R142" s="60"/>
      <c r="S142" s="61"/>
    </row>
    <row r="143" spans="1:19" ht="12.75" hidden="1" customHeight="1" x14ac:dyDescent="0.25">
      <c r="A143" s="54" t="s">
        <v>79</v>
      </c>
      <c r="B143" s="71">
        <v>2007</v>
      </c>
      <c r="C143" s="245">
        <f ca="1">IndicD!C143</f>
        <v>32393</v>
      </c>
      <c r="D143" s="246"/>
      <c r="E143" s="80">
        <f>IndicD!E143</f>
        <v>4332</v>
      </c>
      <c r="F143" s="80">
        <f>IndicD!F143</f>
        <v>4990</v>
      </c>
      <c r="G143" s="80">
        <f>IndicD!G143</f>
        <v>6561</v>
      </c>
      <c r="H143" s="80">
        <f>IndicD!H143</f>
        <v>6115</v>
      </c>
      <c r="I143" s="80">
        <f>IndicD!I143</f>
        <v>5197</v>
      </c>
      <c r="J143" s="80">
        <f>IndicD!J143</f>
        <v>5198</v>
      </c>
      <c r="K143" s="80">
        <f>IndicD!K143</f>
        <v>4832</v>
      </c>
      <c r="L143" s="80">
        <f>IndicD!L143</f>
        <v>3339</v>
      </c>
      <c r="M143" s="80">
        <f>IndicD!M143</f>
        <v>3916</v>
      </c>
      <c r="N143" s="80">
        <f>IndicD!N143</f>
        <v>5190</v>
      </c>
      <c r="O143" s="80">
        <f>IndicD!O143</f>
        <v>4310</v>
      </c>
      <c r="P143" s="81">
        <f>IndicD!P143</f>
        <v>3257</v>
      </c>
      <c r="Q143" s="75"/>
      <c r="R143" s="82"/>
      <c r="S143" s="77"/>
    </row>
    <row r="144" spans="1:19" ht="12.75" hidden="1" customHeight="1" x14ac:dyDescent="0.25">
      <c r="A144" s="54" t="s">
        <v>79</v>
      </c>
      <c r="B144" s="71">
        <v>2008</v>
      </c>
      <c r="C144" s="245">
        <f ca="1">IndicD!C144</f>
        <v>33549</v>
      </c>
      <c r="D144" s="246"/>
      <c r="E144" s="80">
        <f>IndicD!E144</f>
        <v>4613</v>
      </c>
      <c r="F144" s="80">
        <f>IndicD!F144</f>
        <v>4742</v>
      </c>
      <c r="G144" s="80">
        <f>IndicD!G144</f>
        <v>5963</v>
      </c>
      <c r="H144" s="80">
        <f>IndicD!H144</f>
        <v>7083</v>
      </c>
      <c r="I144" s="80">
        <f>IndicD!I144</f>
        <v>5672</v>
      </c>
      <c r="J144" s="80">
        <f>IndicD!J144</f>
        <v>5476</v>
      </c>
      <c r="K144" s="80">
        <f>IndicD!K144</f>
        <v>5450</v>
      </c>
      <c r="L144" s="80">
        <f>IndicD!L144</f>
        <v>3346</v>
      </c>
      <c r="M144" s="80">
        <f>IndicD!M144</f>
        <v>4577</v>
      </c>
      <c r="N144" s="80">
        <f>IndicD!N144</f>
        <v>5107</v>
      </c>
      <c r="O144" s="80">
        <f>IndicD!O144</f>
        <v>3897</v>
      </c>
      <c r="P144" s="81">
        <f>IndicD!P144</f>
        <v>3115</v>
      </c>
      <c r="Q144" s="75"/>
      <c r="R144" s="82"/>
      <c r="S144" s="77"/>
    </row>
    <row r="145" spans="1:24" ht="12.75" hidden="1" customHeight="1" x14ac:dyDescent="0.25">
      <c r="A145" s="54" t="s">
        <v>79</v>
      </c>
      <c r="B145" s="78">
        <v>2009</v>
      </c>
      <c r="C145" s="245">
        <f ca="1">IndicD!C145</f>
        <v>29142</v>
      </c>
      <c r="D145" s="246"/>
      <c r="E145" s="80">
        <f>IndicD!E145</f>
        <v>3624</v>
      </c>
      <c r="F145" s="80">
        <f>IndicD!F145</f>
        <v>4590</v>
      </c>
      <c r="G145" s="80">
        <f>IndicD!G145</f>
        <v>5284</v>
      </c>
      <c r="H145" s="80">
        <f>IndicD!H145</f>
        <v>6298</v>
      </c>
      <c r="I145" s="80">
        <f>IndicD!I145</f>
        <v>4843</v>
      </c>
      <c r="J145" s="80">
        <f>IndicD!J145</f>
        <v>4503</v>
      </c>
      <c r="K145" s="80">
        <f>IndicD!K145</f>
        <v>4748</v>
      </c>
      <c r="L145" s="80">
        <f>IndicD!L145</f>
        <v>2864</v>
      </c>
      <c r="M145" s="80">
        <f>IndicD!M145</f>
        <v>3815</v>
      </c>
      <c r="N145" s="80">
        <f>IndicD!N145</f>
        <v>4728</v>
      </c>
      <c r="O145" s="80">
        <f>IndicD!O145</f>
        <v>3667</v>
      </c>
      <c r="P145" s="81">
        <f>IndicD!P145</f>
        <v>3095</v>
      </c>
      <c r="Q145" s="75"/>
      <c r="R145" s="82"/>
      <c r="S145" s="77"/>
    </row>
    <row r="146" spans="1:24" ht="12.75" hidden="1" customHeight="1" x14ac:dyDescent="0.25">
      <c r="A146" s="54" t="s">
        <v>79</v>
      </c>
      <c r="B146" s="78">
        <v>2010</v>
      </c>
      <c r="C146" s="245">
        <f ca="1">IndicD!C146</f>
        <v>32300</v>
      </c>
      <c r="D146" s="246"/>
      <c r="E146" s="80">
        <f>IndicD!E146</f>
        <v>3939</v>
      </c>
      <c r="F146" s="80">
        <f>IndicD!F146</f>
        <v>4424</v>
      </c>
      <c r="G146" s="80">
        <f>IndicD!G146</f>
        <v>6287</v>
      </c>
      <c r="H146" s="80">
        <f>IndicD!H146</f>
        <v>6412</v>
      </c>
      <c r="I146" s="80">
        <f>IndicD!I146</f>
        <v>5569</v>
      </c>
      <c r="J146" s="80">
        <f>IndicD!J146</f>
        <v>5669</v>
      </c>
      <c r="K146" s="80">
        <f>IndicD!K146</f>
        <v>4942</v>
      </c>
      <c r="L146" s="80">
        <f>IndicD!L146</f>
        <v>2871</v>
      </c>
      <c r="M146" s="80">
        <f>IndicD!M146</f>
        <v>3634</v>
      </c>
      <c r="N146" s="80">
        <f>IndicD!N146</f>
        <v>4272</v>
      </c>
      <c r="O146" s="80">
        <f>IndicD!O146</f>
        <v>3833</v>
      </c>
      <c r="P146" s="81">
        <f>IndicD!P146</f>
        <v>2762</v>
      </c>
      <c r="Q146" s="75"/>
      <c r="R146" s="82"/>
      <c r="S146" s="77"/>
    </row>
    <row r="147" spans="1:24" ht="12.75" hidden="1" customHeight="1" x14ac:dyDescent="0.25">
      <c r="A147" s="54" t="s">
        <v>79</v>
      </c>
      <c r="B147" s="78">
        <v>2013</v>
      </c>
      <c r="C147" s="245">
        <f ca="1">IndicD!C147</f>
        <v>28969</v>
      </c>
      <c r="D147" s="246"/>
      <c r="E147" s="80">
        <f>IndicD!E147</f>
        <v>3797</v>
      </c>
      <c r="F147" s="80">
        <f>IndicD!F147</f>
        <v>4453</v>
      </c>
      <c r="G147" s="80">
        <f>IndicD!G147</f>
        <v>5317</v>
      </c>
      <c r="H147" s="80">
        <f>IndicD!H147</f>
        <v>5601</v>
      </c>
      <c r="I147" s="80">
        <f>IndicD!I147</f>
        <v>5016</v>
      </c>
      <c r="J147" s="80">
        <f>IndicD!J147</f>
        <v>4785</v>
      </c>
      <c r="K147" s="80">
        <f>IndicD!K147</f>
        <v>4332</v>
      </c>
      <c r="L147" s="80">
        <f>IndicD!L147</f>
        <v>2922</v>
      </c>
      <c r="M147" s="80">
        <f>IndicD!M147</f>
        <v>3553</v>
      </c>
      <c r="N147" s="80">
        <f>IndicD!N147</f>
        <v>5028</v>
      </c>
      <c r="O147" s="80">
        <f>IndicD!O147</f>
        <v>3982</v>
      </c>
      <c r="P147" s="81">
        <f>IndicD!P147</f>
        <v>2936</v>
      </c>
      <c r="Q147" s="75"/>
      <c r="R147" s="82"/>
      <c r="S147" s="77"/>
    </row>
    <row r="148" spans="1:24" ht="12.75" hidden="1" customHeight="1" x14ac:dyDescent="0.25">
      <c r="A148" s="54" t="s">
        <v>79</v>
      </c>
      <c r="B148" s="78">
        <v>2014</v>
      </c>
      <c r="C148" s="245">
        <f ca="1">IndicD!C148</f>
        <v>30072</v>
      </c>
      <c r="D148" s="246"/>
      <c r="E148" s="80">
        <f>IndicD!E148</f>
        <v>3882</v>
      </c>
      <c r="F148" s="80">
        <f>IndicD!F148</f>
        <v>4541</v>
      </c>
      <c r="G148" s="80">
        <f>IndicD!G148</f>
        <v>5288</v>
      </c>
      <c r="H148" s="80">
        <f>IndicD!H148</f>
        <v>5793</v>
      </c>
      <c r="I148" s="80">
        <f>IndicD!I148</f>
        <v>5652</v>
      </c>
      <c r="J148" s="80">
        <f>IndicD!J148</f>
        <v>4916</v>
      </c>
      <c r="K148" s="80">
        <f>IndicD!K148</f>
        <v>4948</v>
      </c>
      <c r="L148" s="80">
        <f>IndicD!L148</f>
        <v>3262</v>
      </c>
      <c r="M148" s="80">
        <f>IndicD!M148</f>
        <v>4002</v>
      </c>
      <c r="N148" s="80">
        <f>IndicD!N148</f>
        <v>5007</v>
      </c>
      <c r="O148" s="80">
        <f>IndicD!O148</f>
        <v>3864</v>
      </c>
      <c r="P148" s="81">
        <f>IndicD!P148</f>
        <v>4036</v>
      </c>
      <c r="Q148" s="75"/>
      <c r="R148" s="82"/>
      <c r="S148" s="77"/>
    </row>
    <row r="149" spans="1:24" ht="12.75" hidden="1" customHeight="1" x14ac:dyDescent="0.25">
      <c r="A149" s="54" t="s">
        <v>79</v>
      </c>
      <c r="B149" s="78">
        <v>2018</v>
      </c>
      <c r="C149" s="245">
        <f ca="1">IndicD!C149</f>
        <v>34342</v>
      </c>
      <c r="D149" s="246"/>
      <c r="E149" s="80">
        <f>IndicD!E149</f>
        <v>4951</v>
      </c>
      <c r="F149" s="80">
        <f>IndicD!F149</f>
        <v>5057</v>
      </c>
      <c r="G149" s="80">
        <f>IndicD!G149</f>
        <v>5999</v>
      </c>
      <c r="H149" s="80">
        <f>IndicD!H149</f>
        <v>6034</v>
      </c>
      <c r="I149" s="80">
        <f>IndicD!I149</f>
        <v>5994</v>
      </c>
      <c r="J149" s="80">
        <f>IndicD!J149</f>
        <v>6307</v>
      </c>
      <c r="K149" s="80">
        <f>IndicD!K149</f>
        <v>5548</v>
      </c>
      <c r="L149" s="80">
        <f>IndicD!L149</f>
        <v>4748</v>
      </c>
      <c r="M149" s="80">
        <f>IndicD!M149</f>
        <v>3085</v>
      </c>
      <c r="N149" s="80">
        <f>IndicD!N149</f>
        <v>4976</v>
      </c>
      <c r="O149" s="80">
        <f>IndicD!O149</f>
        <v>4178</v>
      </c>
      <c r="P149" s="81">
        <f>IndicD!P149</f>
        <v>3061</v>
      </c>
      <c r="Q149" s="75"/>
      <c r="R149" s="82"/>
      <c r="S149" s="77"/>
    </row>
    <row r="150" spans="1:24" ht="12.75" hidden="1" customHeight="1" x14ac:dyDescent="0.25">
      <c r="A150" s="54" t="s">
        <v>79</v>
      </c>
      <c r="B150" s="55">
        <v>2019</v>
      </c>
      <c r="C150" s="245">
        <f ca="1">IndicD!C150</f>
        <v>35509</v>
      </c>
      <c r="D150" s="246"/>
      <c r="E150" s="80">
        <f>IndicD!E150</f>
        <v>4813</v>
      </c>
      <c r="F150" s="80">
        <f>IndicD!F150</f>
        <v>5642</v>
      </c>
      <c r="G150" s="80">
        <f>IndicD!G150</f>
        <v>6453</v>
      </c>
      <c r="H150" s="80">
        <f>IndicD!H150</f>
        <v>6414</v>
      </c>
      <c r="I150" s="80">
        <f>IndicD!I150</f>
        <v>6207</v>
      </c>
      <c r="J150" s="80">
        <f>IndicD!J150</f>
        <v>5980</v>
      </c>
      <c r="K150" s="80">
        <f>IndicD!K150</f>
        <v>5450</v>
      </c>
      <c r="L150" s="80">
        <f>IndicD!L150</f>
        <v>4329</v>
      </c>
      <c r="M150" s="80">
        <f>IndicD!M150</f>
        <v>3869</v>
      </c>
      <c r="N150" s="80">
        <f>IndicD!N150</f>
        <v>5615</v>
      </c>
      <c r="O150" s="80">
        <f>IndicD!O150</f>
        <v>4550</v>
      </c>
      <c r="P150" s="81">
        <f>IndicD!P150</f>
        <v>3584</v>
      </c>
      <c r="Q150" s="75"/>
      <c r="R150" s="82"/>
      <c r="S150" s="77"/>
    </row>
    <row r="151" spans="1:24" ht="12.75" hidden="1" customHeight="1" x14ac:dyDescent="0.25">
      <c r="A151" s="54" t="s">
        <v>79</v>
      </c>
      <c r="B151" s="78">
        <v>2020</v>
      </c>
      <c r="C151" s="245">
        <f ca="1">IndicD!C151</f>
        <v>24042</v>
      </c>
      <c r="D151" s="246"/>
      <c r="E151" s="80">
        <f>IndicD!E151</f>
        <v>5047</v>
      </c>
      <c r="F151" s="80">
        <f>IndicD!F151</f>
        <v>5421</v>
      </c>
      <c r="G151" s="80">
        <f>IndicD!G151</f>
        <v>3237</v>
      </c>
      <c r="H151" s="80">
        <f>IndicD!H151</f>
        <v>1458</v>
      </c>
      <c r="I151" s="80">
        <f>IndicD!I151</f>
        <v>3509</v>
      </c>
      <c r="J151" s="80">
        <f>IndicD!J151</f>
        <v>5370</v>
      </c>
      <c r="K151" s="80">
        <f>IndicD!K151</f>
        <v>6368</v>
      </c>
      <c r="L151" s="80">
        <f>IndicD!L151</f>
        <v>4197</v>
      </c>
      <c r="M151" s="80">
        <f>IndicD!M151</f>
        <v>4682</v>
      </c>
      <c r="N151" s="80">
        <f>IndicD!N151</f>
        <v>4688</v>
      </c>
      <c r="O151" s="80">
        <f>IndicD!O151</f>
        <v>4315</v>
      </c>
      <c r="P151" s="81">
        <f>IndicD!P151</f>
        <v>3879</v>
      </c>
      <c r="Q151" s="75"/>
      <c r="R151" s="82"/>
      <c r="S151" s="77"/>
    </row>
    <row r="152" spans="1:24" ht="12.75" hidden="1" customHeight="1" x14ac:dyDescent="0.25">
      <c r="A152" s="54" t="s">
        <v>79</v>
      </c>
      <c r="B152" s="78">
        <v>2021</v>
      </c>
      <c r="C152" s="245">
        <f ca="1">IndicD!C152</f>
        <v>29359</v>
      </c>
      <c r="D152" s="246"/>
      <c r="E152" s="80">
        <f>IndicD!E152</f>
        <v>4385</v>
      </c>
      <c r="F152" s="80">
        <f>IndicD!F152</f>
        <v>4403</v>
      </c>
      <c r="G152" s="80">
        <f>IndicD!G152</f>
        <v>5773</v>
      </c>
      <c r="H152" s="80">
        <f>IndicD!H152</f>
        <v>5027</v>
      </c>
      <c r="I152" s="80">
        <f>IndicD!I152</f>
        <v>4679</v>
      </c>
      <c r="J152" s="80">
        <f>IndicD!J152</f>
        <v>5092</v>
      </c>
      <c r="K152" s="80">
        <f>IndicD!K152</f>
        <v>4562</v>
      </c>
      <c r="L152" s="80">
        <f>IndicD!L152</f>
        <v>3236</v>
      </c>
      <c r="M152" s="80">
        <f>IndicD!M152</f>
        <v>3437</v>
      </c>
      <c r="N152" s="80">
        <f>IndicD!N152</f>
        <v>3468</v>
      </c>
      <c r="O152" s="80">
        <f>IndicD!O152</f>
        <v>3686</v>
      </c>
      <c r="P152" s="81">
        <f>IndicD!P152</f>
        <v>3765</v>
      </c>
      <c r="Q152" s="75"/>
      <c r="R152" s="82"/>
      <c r="S152" s="77"/>
    </row>
    <row r="153" spans="1:24" ht="12.75" customHeight="1" x14ac:dyDescent="0.25">
      <c r="A153" s="54" t="s">
        <v>79</v>
      </c>
      <c r="B153" s="78">
        <v>2022</v>
      </c>
      <c r="C153" s="245">
        <f ca="1">IndicD!C153</f>
        <v>25265</v>
      </c>
      <c r="D153" s="246"/>
      <c r="E153" s="80">
        <f>IndicD!E153</f>
        <v>3869</v>
      </c>
      <c r="F153" s="80">
        <f>IndicD!F153</f>
        <v>4277</v>
      </c>
      <c r="G153" s="80">
        <f>IndicD!G153</f>
        <v>5021</v>
      </c>
      <c r="H153" s="80">
        <f>IndicD!H153</f>
        <v>3868</v>
      </c>
      <c r="I153" s="80">
        <f>IndicD!I153</f>
        <v>4025</v>
      </c>
      <c r="J153" s="80">
        <f>IndicD!J153</f>
        <v>4205</v>
      </c>
      <c r="K153" s="80">
        <f>IndicD!K153</f>
        <v>4295</v>
      </c>
      <c r="L153" s="80">
        <f>IndicD!L153</f>
        <v>3408</v>
      </c>
      <c r="M153" s="80">
        <f>IndicD!M153</f>
        <v>4154</v>
      </c>
      <c r="N153" s="80">
        <f>IndicD!N153</f>
        <v>4095</v>
      </c>
      <c r="O153" s="80">
        <f>IndicD!O153</f>
        <v>4075</v>
      </c>
      <c r="P153" s="81">
        <f>IndicD!P153</f>
        <v>3584</v>
      </c>
      <c r="Q153" s="75"/>
      <c r="R153" s="82"/>
      <c r="S153" s="77"/>
    </row>
    <row r="154" spans="1:24" ht="12.75" customHeight="1" x14ac:dyDescent="0.25">
      <c r="A154" s="54" t="s">
        <v>79</v>
      </c>
      <c r="B154" s="78">
        <v>2023</v>
      </c>
      <c r="C154" s="245">
        <f ca="1">IndicD!C154</f>
        <v>31199</v>
      </c>
      <c r="D154" s="246"/>
      <c r="E154" s="80">
        <f>IndicD!E154</f>
        <v>4446</v>
      </c>
      <c r="F154" s="80">
        <f>IndicD!F154</f>
        <v>4835</v>
      </c>
      <c r="G154" s="80">
        <f>IndicD!G154</f>
        <v>6076</v>
      </c>
      <c r="H154" s="80">
        <f>IndicD!H154</f>
        <v>5080</v>
      </c>
      <c r="I154" s="80">
        <f>IndicD!I154</f>
        <v>5181</v>
      </c>
      <c r="J154" s="80">
        <f>IndicD!J154</f>
        <v>5581</v>
      </c>
      <c r="K154" s="80">
        <f>IndicD!K154</f>
        <v>0</v>
      </c>
      <c r="L154" s="80">
        <f>IndicD!L154</f>
        <v>0</v>
      </c>
      <c r="M154" s="80">
        <f>IndicD!M154</f>
        <v>0</v>
      </c>
      <c r="N154" s="80">
        <f>IndicD!N154</f>
        <v>0</v>
      </c>
      <c r="O154" s="80">
        <f>IndicD!O154</f>
        <v>0</v>
      </c>
      <c r="P154" s="81">
        <f>IndicD!P154</f>
        <v>0</v>
      </c>
      <c r="Q154" s="75"/>
      <c r="R154" s="82"/>
      <c r="S154" s="77"/>
    </row>
    <row r="155" spans="1:24" x14ac:dyDescent="0.25">
      <c r="A155" s="131"/>
      <c r="B155" s="62"/>
      <c r="C155" s="250">
        <v>0</v>
      </c>
      <c r="D155" s="250"/>
      <c r="E155" s="64" t="s">
        <v>66</v>
      </c>
      <c r="F155" s="65"/>
      <c r="G155" s="66"/>
      <c r="H155" s="66"/>
      <c r="I155" s="66"/>
      <c r="J155" s="67"/>
      <c r="K155" s="66"/>
      <c r="L155" s="66"/>
      <c r="M155" s="66"/>
      <c r="N155" s="66"/>
      <c r="O155" s="66"/>
      <c r="P155" s="74"/>
      <c r="Q155" s="75"/>
      <c r="R155" s="75"/>
      <c r="S155" s="77"/>
    </row>
    <row r="156" spans="1:24" s="12" customFormat="1" ht="6.75" customHeight="1" x14ac:dyDescent="0.25">
      <c r="A156" s="131"/>
      <c r="B156" s="55"/>
      <c r="C156" s="245">
        <v>0</v>
      </c>
      <c r="D156" s="246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81"/>
      <c r="Q156" s="59"/>
      <c r="R156" s="60"/>
      <c r="S156" s="61"/>
    </row>
    <row r="157" spans="1:24" ht="12.75" hidden="1" customHeight="1" x14ac:dyDescent="0.25">
      <c r="A157" s="54" t="s">
        <v>80</v>
      </c>
      <c r="B157" s="71">
        <v>2007</v>
      </c>
      <c r="C157" s="245">
        <f ca="1">IndicD!C157</f>
        <v>1308</v>
      </c>
      <c r="D157" s="246"/>
      <c r="E157" s="85">
        <f>IndicD!E157</f>
        <v>220</v>
      </c>
      <c r="F157" s="85">
        <f>IndicD!F157</f>
        <v>178</v>
      </c>
      <c r="G157" s="85">
        <f>IndicD!G157</f>
        <v>247</v>
      </c>
      <c r="H157" s="85">
        <f>IndicD!H157</f>
        <v>220</v>
      </c>
      <c r="I157" s="85">
        <f>IndicD!I157</f>
        <v>220</v>
      </c>
      <c r="J157" s="85">
        <f>IndicD!J157</f>
        <v>223</v>
      </c>
      <c r="K157" s="85">
        <f>IndicD!K157</f>
        <v>223</v>
      </c>
      <c r="L157" s="85">
        <f>IndicD!L157</f>
        <v>223</v>
      </c>
      <c r="M157" s="85">
        <f>IndicD!M157</f>
        <v>241</v>
      </c>
      <c r="N157" s="85">
        <f>IndicD!N157</f>
        <v>182</v>
      </c>
      <c r="O157" s="85">
        <f>IndicD!O157</f>
        <v>135</v>
      </c>
      <c r="P157" s="81">
        <f>IndicD!P157</f>
        <v>220</v>
      </c>
      <c r="Q157" s="75"/>
      <c r="R157" s="75"/>
      <c r="S157" s="77"/>
      <c r="T157" s="86"/>
      <c r="U157" s="86"/>
      <c r="V157" s="86"/>
      <c r="W157" s="86"/>
      <c r="X157" s="63"/>
    </row>
    <row r="158" spans="1:24" ht="12.75" hidden="1" customHeight="1" x14ac:dyDescent="0.25">
      <c r="A158" s="54" t="s">
        <v>80</v>
      </c>
      <c r="B158" s="71">
        <v>2008</v>
      </c>
      <c r="C158" s="245">
        <f ca="1">IndicD!C158</f>
        <v>1348</v>
      </c>
      <c r="D158" s="246"/>
      <c r="E158" s="85">
        <f>IndicD!E158</f>
        <v>212</v>
      </c>
      <c r="F158" s="85">
        <f>IndicD!F158</f>
        <v>155</v>
      </c>
      <c r="G158" s="85">
        <f>IndicD!G158</f>
        <v>183</v>
      </c>
      <c r="H158" s="85">
        <f>IndicD!H158</f>
        <v>327</v>
      </c>
      <c r="I158" s="85">
        <f>IndicD!I158</f>
        <v>262</v>
      </c>
      <c r="J158" s="85">
        <f>IndicD!J158</f>
        <v>209</v>
      </c>
      <c r="K158" s="85">
        <f>IndicD!K158</f>
        <v>263</v>
      </c>
      <c r="L158" s="85">
        <f>IndicD!L158</f>
        <v>230</v>
      </c>
      <c r="M158" s="85">
        <f>IndicD!M158</f>
        <v>127</v>
      </c>
      <c r="N158" s="85">
        <f>IndicD!N158</f>
        <v>192</v>
      </c>
      <c r="O158" s="85">
        <f>IndicD!O158</f>
        <v>182</v>
      </c>
      <c r="P158" s="81">
        <f>IndicD!P158</f>
        <v>154</v>
      </c>
      <c r="Q158" s="75"/>
      <c r="R158" s="75"/>
      <c r="S158" s="77"/>
      <c r="T158" s="86"/>
      <c r="U158" s="86"/>
      <c r="V158" s="86"/>
      <c r="W158" s="86"/>
      <c r="X158" s="63"/>
    </row>
    <row r="159" spans="1:24" ht="12.75" hidden="1" customHeight="1" x14ac:dyDescent="0.25">
      <c r="A159" s="54" t="s">
        <v>80</v>
      </c>
      <c r="B159" s="78">
        <v>2009</v>
      </c>
      <c r="C159" s="245">
        <f ca="1">IndicD!C159</f>
        <v>760</v>
      </c>
      <c r="D159" s="246"/>
      <c r="E159" s="85">
        <f>IndicD!E159</f>
        <v>95</v>
      </c>
      <c r="F159" s="85">
        <f>IndicD!F159</f>
        <v>85</v>
      </c>
      <c r="G159" s="85">
        <f>IndicD!G159</f>
        <v>117</v>
      </c>
      <c r="H159" s="85">
        <f>IndicD!H159</f>
        <v>158</v>
      </c>
      <c r="I159" s="85">
        <f>IndicD!I159</f>
        <v>151</v>
      </c>
      <c r="J159" s="85">
        <f>IndicD!J159</f>
        <v>154</v>
      </c>
      <c r="K159" s="85">
        <f>IndicD!K159</f>
        <v>177</v>
      </c>
      <c r="L159" s="85">
        <f>IndicD!L159</f>
        <v>91</v>
      </c>
      <c r="M159" s="85">
        <f>IndicD!M159</f>
        <v>53</v>
      </c>
      <c r="N159" s="85">
        <f>IndicD!N159</f>
        <v>57</v>
      </c>
      <c r="O159" s="85">
        <f>IndicD!O159</f>
        <v>191</v>
      </c>
      <c r="P159" s="81">
        <f>IndicD!P159</f>
        <v>70</v>
      </c>
      <c r="Q159" s="73"/>
      <c r="R159" s="75"/>
      <c r="S159" s="77"/>
      <c r="T159" s="86"/>
      <c r="U159" s="86"/>
      <c r="V159" s="86"/>
      <c r="W159" s="86"/>
      <c r="X159" s="63"/>
    </row>
    <row r="160" spans="1:24" ht="12.75" hidden="1" customHeight="1" x14ac:dyDescent="0.25">
      <c r="A160" s="54" t="s">
        <v>80</v>
      </c>
      <c r="B160" s="78">
        <v>2010</v>
      </c>
      <c r="C160" s="245">
        <f ca="1">IndicD!C160</f>
        <v>851</v>
      </c>
      <c r="D160" s="246"/>
      <c r="E160" s="85">
        <f>IndicD!E160</f>
        <v>37</v>
      </c>
      <c r="F160" s="85">
        <f>IndicD!F160</f>
        <v>114</v>
      </c>
      <c r="G160" s="85">
        <f>IndicD!G160</f>
        <v>189</v>
      </c>
      <c r="H160" s="85">
        <f>IndicD!H160</f>
        <v>180</v>
      </c>
      <c r="I160" s="85">
        <f>IndicD!I160</f>
        <v>189</v>
      </c>
      <c r="J160" s="85">
        <f>IndicD!J160</f>
        <v>142</v>
      </c>
      <c r="K160" s="85">
        <f>IndicD!K160</f>
        <v>208</v>
      </c>
      <c r="L160" s="85">
        <f>IndicD!L160</f>
        <v>89</v>
      </c>
      <c r="M160" s="85">
        <f>IndicD!M160</f>
        <v>90</v>
      </c>
      <c r="N160" s="85">
        <f>IndicD!N160</f>
        <v>92</v>
      </c>
      <c r="O160" s="85">
        <f>IndicD!O160</f>
        <v>124</v>
      </c>
      <c r="P160" s="81">
        <f>IndicD!P160</f>
        <v>64</v>
      </c>
      <c r="Q160" s="73"/>
      <c r="R160" s="73"/>
      <c r="S160" s="77"/>
      <c r="T160" s="86"/>
      <c r="U160" s="86"/>
      <c r="V160" s="86"/>
      <c r="W160" s="86"/>
      <c r="X160" s="63"/>
    </row>
    <row r="161" spans="1:24" ht="12.75" hidden="1" customHeight="1" x14ac:dyDescent="0.25">
      <c r="A161" s="54" t="s">
        <v>80</v>
      </c>
      <c r="B161" s="78">
        <v>2013</v>
      </c>
      <c r="C161" s="245">
        <f ca="1">IndicD!C161</f>
        <v>1922</v>
      </c>
      <c r="D161" s="246"/>
      <c r="E161" s="85">
        <f>IndicD!E161</f>
        <v>241</v>
      </c>
      <c r="F161" s="85">
        <f>IndicD!F161</f>
        <v>157</v>
      </c>
      <c r="G161" s="85">
        <f>IndicD!G161</f>
        <v>429</v>
      </c>
      <c r="H161" s="85">
        <f>IndicD!H161</f>
        <v>325</v>
      </c>
      <c r="I161" s="85">
        <f>IndicD!I161</f>
        <v>309</v>
      </c>
      <c r="J161" s="85">
        <f>IndicD!J161</f>
        <v>461</v>
      </c>
      <c r="K161" s="85">
        <f>IndicD!K161</f>
        <v>400</v>
      </c>
      <c r="L161" s="85">
        <f>IndicD!L161</f>
        <v>154</v>
      </c>
      <c r="M161" s="85">
        <f>IndicD!M161</f>
        <v>185</v>
      </c>
      <c r="N161" s="85">
        <f>IndicD!N161</f>
        <v>290</v>
      </c>
      <c r="O161" s="85">
        <f>IndicD!O161</f>
        <v>192</v>
      </c>
      <c r="P161" s="81">
        <f>IndicD!P161</f>
        <v>128</v>
      </c>
      <c r="Q161" s="73"/>
      <c r="R161" s="73"/>
      <c r="S161" s="77"/>
      <c r="T161" s="86"/>
      <c r="U161" s="86"/>
      <c r="V161" s="86"/>
      <c r="W161" s="86"/>
      <c r="X161" s="63"/>
    </row>
    <row r="162" spans="1:24" ht="12.75" hidden="1" customHeight="1" x14ac:dyDescent="0.25">
      <c r="A162" s="54" t="s">
        <v>80</v>
      </c>
      <c r="B162" s="78">
        <v>2014</v>
      </c>
      <c r="C162" s="245">
        <f ca="1">IndicD!C162</f>
        <v>1235</v>
      </c>
      <c r="D162" s="246"/>
      <c r="E162" s="85">
        <f>IndicD!E162</f>
        <v>155</v>
      </c>
      <c r="F162" s="85">
        <f>IndicD!F162</f>
        <v>173</v>
      </c>
      <c r="G162" s="85">
        <f>IndicD!G162</f>
        <v>268</v>
      </c>
      <c r="H162" s="85">
        <f>IndicD!H162</f>
        <v>254</v>
      </c>
      <c r="I162" s="85">
        <f>IndicD!I162</f>
        <v>210</v>
      </c>
      <c r="J162" s="85">
        <f>IndicD!J162</f>
        <v>175</v>
      </c>
      <c r="K162" s="85">
        <f>IndicD!K162</f>
        <v>276</v>
      </c>
      <c r="L162" s="85">
        <f>IndicD!L162</f>
        <v>178</v>
      </c>
      <c r="M162" s="85">
        <f>IndicD!M162</f>
        <v>102</v>
      </c>
      <c r="N162" s="85">
        <f>IndicD!N162</f>
        <v>178</v>
      </c>
      <c r="O162" s="85">
        <f>IndicD!O162</f>
        <v>97</v>
      </c>
      <c r="P162" s="81">
        <f>IndicD!P162</f>
        <v>86</v>
      </c>
      <c r="Q162" s="73"/>
      <c r="R162" s="73"/>
      <c r="S162" s="77"/>
      <c r="T162" s="86"/>
      <c r="U162" s="86"/>
      <c r="V162" s="86"/>
      <c r="W162" s="86"/>
      <c r="X162" s="63"/>
    </row>
    <row r="163" spans="1:24" ht="12.75" hidden="1" customHeight="1" x14ac:dyDescent="0.25">
      <c r="A163" s="54" t="s">
        <v>80</v>
      </c>
      <c r="B163" s="78">
        <v>2018</v>
      </c>
      <c r="C163" s="245">
        <f ca="1">IndicD!C163</f>
        <v>1334</v>
      </c>
      <c r="D163" s="246"/>
      <c r="E163" s="85">
        <f>IndicD!E163</f>
        <v>223</v>
      </c>
      <c r="F163" s="85">
        <f>IndicD!F163</f>
        <v>194</v>
      </c>
      <c r="G163" s="85">
        <f>IndicD!G163</f>
        <v>250</v>
      </c>
      <c r="H163" s="85">
        <f>IndicD!H163</f>
        <v>216</v>
      </c>
      <c r="I163" s="85">
        <f>IndicD!I163</f>
        <v>202</v>
      </c>
      <c r="J163" s="85">
        <f>IndicD!J163</f>
        <v>249</v>
      </c>
      <c r="K163" s="85">
        <f>IndicD!K163</f>
        <v>197</v>
      </c>
      <c r="L163" s="85">
        <f>IndicD!L163</f>
        <v>293</v>
      </c>
      <c r="M163" s="85">
        <f>IndicD!M163</f>
        <v>214</v>
      </c>
      <c r="N163" s="85">
        <f>IndicD!N163</f>
        <v>224</v>
      </c>
      <c r="O163" s="85">
        <f>IndicD!O163</f>
        <v>219</v>
      </c>
      <c r="P163" s="81">
        <f>IndicD!P163</f>
        <v>258</v>
      </c>
      <c r="Q163" s="73"/>
      <c r="R163" s="73"/>
      <c r="S163" s="77"/>
      <c r="T163" s="86"/>
      <c r="U163" s="86"/>
      <c r="V163" s="86"/>
      <c r="W163" s="86"/>
      <c r="X163" s="63"/>
    </row>
    <row r="164" spans="1:24" ht="12.75" hidden="1" customHeight="1" x14ac:dyDescent="0.25">
      <c r="A164" s="54" t="s">
        <v>80</v>
      </c>
      <c r="B164" s="78">
        <v>2019</v>
      </c>
      <c r="C164" s="245">
        <f ca="1">IndicD!C164</f>
        <v>1394</v>
      </c>
      <c r="D164" s="246"/>
      <c r="E164" s="86">
        <f>IndicD!E164</f>
        <v>247</v>
      </c>
      <c r="F164" s="86">
        <f>IndicD!F164</f>
        <v>193</v>
      </c>
      <c r="G164" s="86">
        <f>IndicD!G164</f>
        <v>343</v>
      </c>
      <c r="H164" s="86">
        <f>IndicD!H164</f>
        <v>175</v>
      </c>
      <c r="I164" s="86">
        <f>IndicD!I164</f>
        <v>228</v>
      </c>
      <c r="J164" s="86">
        <f>IndicD!J164</f>
        <v>208</v>
      </c>
      <c r="K164" s="86">
        <f>IndicD!K164</f>
        <v>230</v>
      </c>
      <c r="L164" s="86">
        <f>IndicD!L164</f>
        <v>227</v>
      </c>
      <c r="M164" s="86">
        <f>IndicD!M164</f>
        <v>242</v>
      </c>
      <c r="N164" s="86">
        <f>IndicD!N164</f>
        <v>160</v>
      </c>
      <c r="O164" s="86">
        <f>IndicD!O164</f>
        <v>194</v>
      </c>
      <c r="P164" s="81">
        <f>IndicD!P164</f>
        <v>178</v>
      </c>
      <c r="Q164" s="73"/>
      <c r="R164" s="73"/>
      <c r="S164" s="77"/>
      <c r="T164" s="86"/>
      <c r="U164" s="86"/>
      <c r="V164" s="86"/>
      <c r="W164" s="86"/>
      <c r="X164" s="63"/>
    </row>
    <row r="165" spans="1:24" ht="12.75" hidden="1" customHeight="1" x14ac:dyDescent="0.25">
      <c r="A165" s="54" t="s">
        <v>80</v>
      </c>
      <c r="B165" s="78">
        <v>2020</v>
      </c>
      <c r="C165" s="245">
        <f ca="1">IndicD!C165</f>
        <v>577</v>
      </c>
      <c r="D165" s="246"/>
      <c r="E165" s="86">
        <f>IndicD!E165</f>
        <v>172</v>
      </c>
      <c r="F165" s="86">
        <f>IndicD!F165</f>
        <v>131</v>
      </c>
      <c r="G165" s="86">
        <f>IndicD!G165</f>
        <v>83</v>
      </c>
      <c r="H165" s="86">
        <f>IndicD!H165</f>
        <v>62</v>
      </c>
      <c r="I165" s="86">
        <f>IndicD!I165</f>
        <v>40</v>
      </c>
      <c r="J165" s="86">
        <f>IndicD!J165</f>
        <v>89</v>
      </c>
      <c r="K165" s="86">
        <f>IndicD!K165</f>
        <v>244</v>
      </c>
      <c r="L165" s="86">
        <f>IndicD!L165</f>
        <v>195</v>
      </c>
      <c r="M165" s="86">
        <f>IndicD!M165</f>
        <v>277</v>
      </c>
      <c r="N165" s="86">
        <f>IndicD!N165</f>
        <v>209</v>
      </c>
      <c r="O165" s="86">
        <f>IndicD!O165</f>
        <v>138</v>
      </c>
      <c r="P165" s="81">
        <f>IndicD!P165</f>
        <v>199</v>
      </c>
      <c r="Q165" s="73"/>
      <c r="R165" s="73"/>
      <c r="S165" s="77"/>
      <c r="T165" s="86"/>
      <c r="U165" s="86"/>
      <c r="V165" s="86"/>
      <c r="W165" s="86"/>
      <c r="X165" s="63"/>
    </row>
    <row r="166" spans="1:24" ht="12.75" hidden="1" customHeight="1" x14ac:dyDescent="0.25">
      <c r="A166" s="54" t="s">
        <v>80</v>
      </c>
      <c r="B166" s="78">
        <v>2021</v>
      </c>
      <c r="C166" s="245">
        <f ca="1">IndicD!C166</f>
        <v>1018</v>
      </c>
      <c r="D166" s="246"/>
      <c r="E166" s="86">
        <f>IndicD!E166</f>
        <v>191</v>
      </c>
      <c r="F166" s="86">
        <f>IndicD!F166</f>
        <v>175</v>
      </c>
      <c r="G166" s="86">
        <f>IndicD!G166</f>
        <v>232</v>
      </c>
      <c r="H166" s="86">
        <f>IndicD!H166</f>
        <v>144</v>
      </c>
      <c r="I166" s="86">
        <f>IndicD!I166</f>
        <v>155</v>
      </c>
      <c r="J166" s="86">
        <f>IndicD!J166</f>
        <v>121</v>
      </c>
      <c r="K166" s="86">
        <f>IndicD!K166</f>
        <v>122</v>
      </c>
      <c r="L166" s="86">
        <f>IndicD!L166</f>
        <v>92</v>
      </c>
      <c r="M166" s="86">
        <f>IndicD!M166</f>
        <v>102</v>
      </c>
      <c r="N166" s="86">
        <f>IndicD!N166</f>
        <v>152</v>
      </c>
      <c r="O166" s="86">
        <f>IndicD!O166</f>
        <v>155</v>
      </c>
      <c r="P166" s="81">
        <f>IndicD!P166</f>
        <v>122</v>
      </c>
      <c r="Q166" s="73"/>
      <c r="R166" s="73"/>
      <c r="S166" s="77"/>
      <c r="T166" s="86"/>
      <c r="U166" s="86"/>
      <c r="V166" s="86"/>
      <c r="W166" s="86"/>
      <c r="X166" s="63"/>
    </row>
    <row r="167" spans="1:24" ht="12.75" customHeight="1" x14ac:dyDescent="0.25">
      <c r="A167" s="54" t="s">
        <v>80</v>
      </c>
      <c r="B167" s="78">
        <v>2022</v>
      </c>
      <c r="C167" s="245">
        <f ca="1">IndicD!C167</f>
        <v>556</v>
      </c>
      <c r="D167" s="246"/>
      <c r="E167" s="86">
        <f>IndicD!E167</f>
        <v>106</v>
      </c>
      <c r="F167" s="86">
        <f>IndicD!F167</f>
        <v>72</v>
      </c>
      <c r="G167" s="86">
        <f>IndicD!G167</f>
        <v>102</v>
      </c>
      <c r="H167" s="86">
        <f>IndicD!H167</f>
        <v>91</v>
      </c>
      <c r="I167" s="86">
        <f>IndicD!I167</f>
        <v>70</v>
      </c>
      <c r="J167" s="86">
        <f>IndicD!J167</f>
        <v>115</v>
      </c>
      <c r="K167" s="86">
        <f>IndicD!K167</f>
        <v>148</v>
      </c>
      <c r="L167" s="86">
        <f>IndicD!L167</f>
        <v>82</v>
      </c>
      <c r="M167" s="86">
        <f>IndicD!M167</f>
        <v>135</v>
      </c>
      <c r="N167" s="86">
        <f>IndicD!N167</f>
        <v>110</v>
      </c>
      <c r="O167" s="86">
        <f>IndicD!O167</f>
        <v>142</v>
      </c>
      <c r="P167" s="108">
        <f>IndicD!P167</f>
        <v>82</v>
      </c>
      <c r="Q167" s="73"/>
      <c r="R167" s="73"/>
      <c r="S167" s="77"/>
      <c r="T167" s="86"/>
      <c r="U167" s="86"/>
      <c r="V167" s="86"/>
      <c r="W167" s="86"/>
      <c r="X167" s="63"/>
    </row>
    <row r="168" spans="1:24" ht="12.75" customHeight="1" x14ac:dyDescent="0.25">
      <c r="A168" s="54" t="s">
        <v>80</v>
      </c>
      <c r="B168" s="78">
        <v>2023</v>
      </c>
      <c r="C168" s="245">
        <f ca="1">IndicD!C168</f>
        <v>573</v>
      </c>
      <c r="D168" s="246"/>
      <c r="E168" s="86">
        <f>IndicD!E168</f>
        <v>119</v>
      </c>
      <c r="F168" s="86">
        <f>IndicD!F168</f>
        <v>102</v>
      </c>
      <c r="G168" s="86">
        <f>IndicD!G168</f>
        <v>96</v>
      </c>
      <c r="H168" s="86">
        <f>IndicD!H168</f>
        <v>78</v>
      </c>
      <c r="I168" s="86">
        <f>IndicD!I168</f>
        <v>84</v>
      </c>
      <c r="J168" s="86">
        <f>IndicD!J168</f>
        <v>94</v>
      </c>
      <c r="K168" s="86">
        <f>IndicD!K168</f>
        <v>0</v>
      </c>
      <c r="L168" s="86">
        <f>IndicD!L168</f>
        <v>0</v>
      </c>
      <c r="M168" s="86">
        <f>IndicD!M168</f>
        <v>0</v>
      </c>
      <c r="N168" s="86">
        <f>IndicD!N168</f>
        <v>0</v>
      </c>
      <c r="O168" s="86">
        <f>IndicD!O168</f>
        <v>0</v>
      </c>
      <c r="P168" s="108">
        <f>IndicD!P168</f>
        <v>0</v>
      </c>
      <c r="Q168" s="73"/>
      <c r="R168" s="73"/>
      <c r="S168" s="77"/>
      <c r="T168" s="86"/>
      <c r="U168" s="86"/>
      <c r="V168" s="86"/>
      <c r="W168" s="86"/>
      <c r="X168" s="63"/>
    </row>
    <row r="169" spans="1:24" s="12" customFormat="1" ht="6" customHeight="1" x14ac:dyDescent="0.25">
      <c r="A169" s="54"/>
      <c r="B169" s="78"/>
      <c r="C169" s="245">
        <f>IndicD!C169</f>
        <v>0</v>
      </c>
      <c r="D169" s="246"/>
      <c r="E169" s="80">
        <f>IndicD!E169</f>
        <v>0</v>
      </c>
      <c r="F169" s="80">
        <f>IndicD!F169</f>
        <v>0</v>
      </c>
      <c r="G169" s="80">
        <f>IndicD!G169</f>
        <v>0</v>
      </c>
      <c r="H169" s="80">
        <f>IndicD!H169</f>
        <v>0</v>
      </c>
      <c r="I169" s="80">
        <f>IndicD!I169</f>
        <v>0</v>
      </c>
      <c r="J169" s="80">
        <f>IndicD!J169</f>
        <v>0</v>
      </c>
      <c r="K169" s="80">
        <f>IndicD!K169</f>
        <v>0</v>
      </c>
      <c r="L169" s="80">
        <f>IndicD!L169</f>
        <v>0</v>
      </c>
      <c r="M169" s="80">
        <f>IndicD!M169</f>
        <v>0</v>
      </c>
      <c r="N169" s="80">
        <f>IndicD!N169</f>
        <v>0</v>
      </c>
      <c r="O169" s="80">
        <f>IndicD!O169</f>
        <v>0</v>
      </c>
      <c r="P169" s="81">
        <f>IndicD!P169</f>
        <v>0</v>
      </c>
      <c r="Q169" s="59"/>
      <c r="R169" s="60"/>
      <c r="S169" s="61"/>
    </row>
    <row r="170" spans="1:24" ht="12.75" hidden="1" customHeight="1" x14ac:dyDescent="0.25">
      <c r="A170" s="54" t="s">
        <v>81</v>
      </c>
      <c r="B170" s="71">
        <v>2007</v>
      </c>
      <c r="C170" s="245">
        <f ca="1">IndicD!C170</f>
        <v>454</v>
      </c>
      <c r="D170" s="246"/>
      <c r="E170" s="80">
        <f>IndicD!E170</f>
        <v>51</v>
      </c>
      <c r="F170" s="80">
        <f>IndicD!F170</f>
        <v>75</v>
      </c>
      <c r="G170" s="80">
        <f>IndicD!G170</f>
        <v>88</v>
      </c>
      <c r="H170" s="80">
        <f>IndicD!H170</f>
        <v>77</v>
      </c>
      <c r="I170" s="80">
        <f>IndicD!I170</f>
        <v>86</v>
      </c>
      <c r="J170" s="80">
        <f>IndicD!J170</f>
        <v>77</v>
      </c>
      <c r="K170" s="80">
        <f>IndicD!K170</f>
        <v>77</v>
      </c>
      <c r="L170" s="80">
        <f>IndicD!L170</f>
        <v>55</v>
      </c>
      <c r="M170" s="80">
        <f>IndicD!M170</f>
        <v>87</v>
      </c>
      <c r="N170" s="80">
        <f>IndicD!N170</f>
        <v>73</v>
      </c>
      <c r="O170" s="80">
        <f>IndicD!O170</f>
        <v>29</v>
      </c>
      <c r="P170" s="81">
        <f>IndicD!P170</f>
        <v>47</v>
      </c>
      <c r="Q170" s="75"/>
      <c r="R170" s="75"/>
      <c r="S170" s="77"/>
      <c r="T170" s="86"/>
      <c r="U170" s="86"/>
      <c r="V170" s="86"/>
      <c r="W170" s="86"/>
      <c r="X170" s="63"/>
    </row>
    <row r="171" spans="1:24" ht="12.75" hidden="1" customHeight="1" x14ac:dyDescent="0.25">
      <c r="A171" s="54" t="s">
        <v>81</v>
      </c>
      <c r="B171" s="71">
        <v>2008</v>
      </c>
      <c r="C171" s="245">
        <f ca="1">IndicD!C171</f>
        <v>541</v>
      </c>
      <c r="D171" s="246"/>
      <c r="E171" s="80">
        <f>IndicD!E171</f>
        <v>73</v>
      </c>
      <c r="F171" s="80">
        <f>IndicD!F171</f>
        <v>44</v>
      </c>
      <c r="G171" s="80">
        <f>IndicD!G171</f>
        <v>182</v>
      </c>
      <c r="H171" s="80">
        <f>IndicD!H171</f>
        <v>89</v>
      </c>
      <c r="I171" s="80">
        <f>IndicD!I171</f>
        <v>73</v>
      </c>
      <c r="J171" s="80">
        <f>IndicD!J171</f>
        <v>80</v>
      </c>
      <c r="K171" s="80">
        <f>IndicD!K171</f>
        <v>81</v>
      </c>
      <c r="L171" s="80">
        <f>IndicD!L171</f>
        <v>45</v>
      </c>
      <c r="M171" s="80">
        <f>IndicD!M171</f>
        <v>98</v>
      </c>
      <c r="N171" s="80">
        <f>IndicD!N171</f>
        <v>103</v>
      </c>
      <c r="O171" s="80">
        <f>IndicD!O171</f>
        <v>51</v>
      </c>
      <c r="P171" s="81">
        <f>IndicD!P171</f>
        <v>81</v>
      </c>
      <c r="Q171" s="75"/>
      <c r="R171" s="75"/>
      <c r="S171" s="77"/>
      <c r="T171" s="86"/>
      <c r="U171" s="86"/>
      <c r="V171" s="86"/>
      <c r="W171" s="86"/>
      <c r="X171" s="63"/>
    </row>
    <row r="172" spans="1:24" ht="12.75" hidden="1" customHeight="1" x14ac:dyDescent="0.25">
      <c r="A172" s="54" t="s">
        <v>81</v>
      </c>
      <c r="B172" s="78">
        <v>2009</v>
      </c>
      <c r="C172" s="245">
        <f ca="1">IndicD!C172</f>
        <v>512</v>
      </c>
      <c r="D172" s="246"/>
      <c r="E172" s="80">
        <f>IndicD!E172</f>
        <v>48</v>
      </c>
      <c r="F172" s="80">
        <f>IndicD!F172</f>
        <v>62</v>
      </c>
      <c r="G172" s="80">
        <f>IndicD!G172</f>
        <v>151</v>
      </c>
      <c r="H172" s="80">
        <f>IndicD!H172</f>
        <v>81</v>
      </c>
      <c r="I172" s="80">
        <f>IndicD!I172</f>
        <v>65</v>
      </c>
      <c r="J172" s="80">
        <f>IndicD!J172</f>
        <v>105</v>
      </c>
      <c r="K172" s="80">
        <f>IndicD!K172</f>
        <v>78</v>
      </c>
      <c r="L172" s="80">
        <f>IndicD!L172</f>
        <v>82</v>
      </c>
      <c r="M172" s="80">
        <f>IndicD!M172</f>
        <v>71</v>
      </c>
      <c r="N172" s="80">
        <f>IndicD!N172</f>
        <v>54</v>
      </c>
      <c r="O172" s="80">
        <f>IndicD!O172</f>
        <v>36</v>
      </c>
      <c r="P172" s="81">
        <f>IndicD!P172</f>
        <v>48</v>
      </c>
      <c r="Q172" s="75"/>
      <c r="R172" s="75"/>
      <c r="S172" s="77"/>
      <c r="T172" s="86"/>
      <c r="U172" s="86"/>
      <c r="V172" s="86"/>
      <c r="W172" s="86"/>
      <c r="X172" s="63"/>
    </row>
    <row r="173" spans="1:24" ht="12.75" hidden="1" customHeight="1" x14ac:dyDescent="0.25">
      <c r="A173" s="54" t="s">
        <v>81</v>
      </c>
      <c r="B173" s="78">
        <v>2010</v>
      </c>
      <c r="C173" s="245">
        <f ca="1">IndicD!C173</f>
        <v>330</v>
      </c>
      <c r="D173" s="246"/>
      <c r="E173" s="80">
        <f>IndicD!E173</f>
        <v>46</v>
      </c>
      <c r="F173" s="80">
        <f>IndicD!F173</f>
        <v>53</v>
      </c>
      <c r="G173" s="80">
        <f>IndicD!G173</f>
        <v>73</v>
      </c>
      <c r="H173" s="80">
        <f>IndicD!H173</f>
        <v>61</v>
      </c>
      <c r="I173" s="80">
        <f>IndicD!I173</f>
        <v>55</v>
      </c>
      <c r="J173" s="80">
        <f>IndicD!J173</f>
        <v>42</v>
      </c>
      <c r="K173" s="80">
        <f>IndicD!K173</f>
        <v>85</v>
      </c>
      <c r="L173" s="80">
        <f>IndicD!L173</f>
        <v>75</v>
      </c>
      <c r="M173" s="80">
        <f>IndicD!M173</f>
        <v>78</v>
      </c>
      <c r="N173" s="80">
        <f>IndicD!N173</f>
        <v>70</v>
      </c>
      <c r="O173" s="80">
        <f>IndicD!O173</f>
        <v>58</v>
      </c>
      <c r="P173" s="81">
        <f>IndicD!P173</f>
        <v>42</v>
      </c>
      <c r="Q173" s="75"/>
      <c r="R173" s="75"/>
      <c r="S173" s="77"/>
      <c r="T173" s="86"/>
      <c r="U173" s="86"/>
      <c r="V173" s="86"/>
      <c r="W173" s="86"/>
      <c r="X173" s="63"/>
    </row>
    <row r="174" spans="1:24" ht="12.75" hidden="1" customHeight="1" x14ac:dyDescent="0.25">
      <c r="A174" s="54" t="s">
        <v>81</v>
      </c>
      <c r="B174" s="78">
        <v>2013</v>
      </c>
      <c r="C174" s="245">
        <f ca="1">IndicD!C174</f>
        <v>192</v>
      </c>
      <c r="D174" s="246"/>
      <c r="E174" s="80">
        <f>IndicD!E174</f>
        <v>32</v>
      </c>
      <c r="F174" s="80">
        <f>IndicD!F174</f>
        <v>25</v>
      </c>
      <c r="G174" s="80">
        <f>IndicD!G174</f>
        <v>23</v>
      </c>
      <c r="H174" s="80">
        <f>IndicD!H174</f>
        <v>37</v>
      </c>
      <c r="I174" s="80">
        <f>IndicD!I174</f>
        <v>33</v>
      </c>
      <c r="J174" s="80">
        <f>IndicD!J174</f>
        <v>42</v>
      </c>
      <c r="K174" s="80">
        <f>IndicD!K174</f>
        <v>64</v>
      </c>
      <c r="L174" s="80">
        <f>IndicD!L174</f>
        <v>51</v>
      </c>
      <c r="M174" s="80">
        <f>IndicD!M174</f>
        <v>37</v>
      </c>
      <c r="N174" s="80">
        <f>IndicD!N174</f>
        <v>36</v>
      </c>
      <c r="O174" s="80">
        <f>IndicD!O174</f>
        <v>62</v>
      </c>
      <c r="P174" s="81">
        <f>IndicD!P174</f>
        <v>65</v>
      </c>
      <c r="Q174" s="75"/>
      <c r="R174" s="75"/>
      <c r="S174" s="77"/>
      <c r="T174" s="86"/>
      <c r="U174" s="86"/>
      <c r="V174" s="86"/>
      <c r="W174" s="86"/>
      <c r="X174" s="63"/>
    </row>
    <row r="175" spans="1:24" ht="12.6" hidden="1" customHeight="1" x14ac:dyDescent="0.25">
      <c r="A175" s="54" t="s">
        <v>81</v>
      </c>
      <c r="B175" s="78">
        <v>2014</v>
      </c>
      <c r="C175" s="245">
        <f ca="1">IndicD!C175</f>
        <v>225</v>
      </c>
      <c r="D175" s="246"/>
      <c r="E175" s="80">
        <f>IndicD!E175</f>
        <v>58</v>
      </c>
      <c r="F175" s="80">
        <f>IndicD!F175</f>
        <v>46</v>
      </c>
      <c r="G175" s="80">
        <f>IndicD!G175</f>
        <v>29</v>
      </c>
      <c r="H175" s="80">
        <f>IndicD!H175</f>
        <v>29</v>
      </c>
      <c r="I175" s="80">
        <f>IndicD!I175</f>
        <v>25</v>
      </c>
      <c r="J175" s="80">
        <f>IndicD!J175</f>
        <v>38</v>
      </c>
      <c r="K175" s="80">
        <f>IndicD!K175</f>
        <v>78</v>
      </c>
      <c r="L175" s="80">
        <f>IndicD!L175</f>
        <v>70</v>
      </c>
      <c r="M175" s="80">
        <f>IndicD!M175</f>
        <v>77</v>
      </c>
      <c r="N175" s="80">
        <f>IndicD!N175</f>
        <v>88</v>
      </c>
      <c r="O175" s="80">
        <f>IndicD!O175</f>
        <v>64</v>
      </c>
      <c r="P175" s="81">
        <f>IndicD!P175</f>
        <v>68</v>
      </c>
      <c r="Q175" s="75"/>
      <c r="R175" s="75"/>
      <c r="S175" s="77"/>
      <c r="T175" s="86"/>
      <c r="U175" s="86"/>
      <c r="V175" s="86"/>
      <c r="W175" s="86"/>
      <c r="X175" s="63"/>
    </row>
    <row r="176" spans="1:24" ht="12.75" hidden="1" customHeight="1" x14ac:dyDescent="0.25">
      <c r="A176" s="54" t="s">
        <v>81</v>
      </c>
      <c r="B176" s="78">
        <v>2018</v>
      </c>
      <c r="C176" s="245">
        <f ca="1">IndicD!C176</f>
        <v>264</v>
      </c>
      <c r="D176" s="246"/>
      <c r="E176" s="80">
        <f>IndicD!E176</f>
        <v>59</v>
      </c>
      <c r="F176" s="80">
        <f>IndicD!F176</f>
        <v>48</v>
      </c>
      <c r="G176" s="80">
        <f>IndicD!G176</f>
        <v>41</v>
      </c>
      <c r="H176" s="80">
        <f>IndicD!H176</f>
        <v>32</v>
      </c>
      <c r="I176" s="80">
        <f>IndicD!I176</f>
        <v>28</v>
      </c>
      <c r="J176" s="80">
        <f>IndicD!J176</f>
        <v>56</v>
      </c>
      <c r="K176" s="80">
        <f>IndicD!K176</f>
        <v>53</v>
      </c>
      <c r="L176" s="80">
        <f>IndicD!L176</f>
        <v>45</v>
      </c>
      <c r="M176" s="80">
        <f>IndicD!M176</f>
        <v>56</v>
      </c>
      <c r="N176" s="80">
        <f>IndicD!N176</f>
        <v>52</v>
      </c>
      <c r="O176" s="80">
        <f>IndicD!O176</f>
        <v>69</v>
      </c>
      <c r="P176" s="81">
        <f>IndicD!P176</f>
        <v>56</v>
      </c>
      <c r="Q176" s="75"/>
      <c r="R176" s="75"/>
      <c r="S176" s="77"/>
      <c r="T176" s="86"/>
      <c r="U176" s="86"/>
      <c r="V176" s="86"/>
      <c r="W176" s="86"/>
      <c r="X176" s="63"/>
    </row>
    <row r="177" spans="1:24" ht="12.75" hidden="1" customHeight="1" x14ac:dyDescent="0.25">
      <c r="A177" s="54" t="s">
        <v>81</v>
      </c>
      <c r="B177" s="78">
        <v>2019</v>
      </c>
      <c r="C177" s="245">
        <f ca="1">IndicD!C177</f>
        <v>233</v>
      </c>
      <c r="D177" s="246"/>
      <c r="E177" s="86">
        <f>IndicD!E177</f>
        <v>55</v>
      </c>
      <c r="F177" s="86">
        <f>IndicD!F177</f>
        <v>29</v>
      </c>
      <c r="G177" s="86">
        <f>IndicD!G177</f>
        <v>33</v>
      </c>
      <c r="H177" s="86">
        <f>IndicD!H177</f>
        <v>42</v>
      </c>
      <c r="I177" s="86">
        <f>IndicD!I177</f>
        <v>29</v>
      </c>
      <c r="J177" s="86">
        <f>IndicD!J177</f>
        <v>45</v>
      </c>
      <c r="K177" s="86">
        <f>IndicD!K177</f>
        <v>88</v>
      </c>
      <c r="L177" s="86">
        <f>IndicD!L177</f>
        <v>55</v>
      </c>
      <c r="M177" s="86">
        <f>IndicD!M177</f>
        <v>51</v>
      </c>
      <c r="N177" s="86">
        <f>IndicD!N177</f>
        <v>72</v>
      </c>
      <c r="O177" s="86">
        <f>IndicD!O177</f>
        <v>46</v>
      </c>
      <c r="P177" s="81">
        <f>IndicD!P177</f>
        <v>39</v>
      </c>
      <c r="Q177" s="75"/>
      <c r="R177" s="75"/>
      <c r="S177" s="77"/>
      <c r="T177" s="86"/>
      <c r="U177" s="86"/>
      <c r="V177" s="86"/>
      <c r="W177" s="86"/>
      <c r="X177" s="63"/>
    </row>
    <row r="178" spans="1:24" ht="12.75" hidden="1" customHeight="1" x14ac:dyDescent="0.25">
      <c r="A178" s="54" t="s">
        <v>81</v>
      </c>
      <c r="B178" s="78">
        <v>2020</v>
      </c>
      <c r="C178" s="245">
        <f ca="1">IndicD!C178</f>
        <v>206</v>
      </c>
      <c r="D178" s="246"/>
      <c r="E178" s="86">
        <f>IndicD!E178</f>
        <v>47</v>
      </c>
      <c r="F178" s="86">
        <f>IndicD!F178</f>
        <v>45</v>
      </c>
      <c r="G178" s="86">
        <f>IndicD!G178</f>
        <v>38</v>
      </c>
      <c r="H178" s="86">
        <f>IndicD!H178</f>
        <v>20</v>
      </c>
      <c r="I178" s="86">
        <f>IndicD!I178</f>
        <v>29</v>
      </c>
      <c r="J178" s="86">
        <f>IndicD!J178</f>
        <v>27</v>
      </c>
      <c r="K178" s="86">
        <f>IndicD!K178</f>
        <v>20</v>
      </c>
      <c r="L178" s="86">
        <f>IndicD!L178</f>
        <v>26</v>
      </c>
      <c r="M178" s="86">
        <f>IndicD!M178</f>
        <v>20</v>
      </c>
      <c r="N178" s="86">
        <f>IndicD!N178</f>
        <v>47</v>
      </c>
      <c r="O178" s="86">
        <f>IndicD!O178</f>
        <v>114</v>
      </c>
      <c r="P178" s="81">
        <f>IndicD!P178</f>
        <v>104</v>
      </c>
      <c r="Q178" s="75"/>
      <c r="R178" s="75"/>
      <c r="S178" s="77"/>
      <c r="T178" s="86"/>
      <c r="U178" s="86"/>
      <c r="V178" s="86"/>
      <c r="W178" s="86"/>
      <c r="X178" s="63"/>
    </row>
    <row r="179" spans="1:24" ht="12.75" hidden="1" customHeight="1" x14ac:dyDescent="0.25">
      <c r="A179" s="54" t="s">
        <v>81</v>
      </c>
      <c r="B179" s="78">
        <v>2021</v>
      </c>
      <c r="C179" s="245">
        <f ca="1">IndicD!C179</f>
        <v>282</v>
      </c>
      <c r="D179" s="246"/>
      <c r="E179" s="86">
        <f>IndicD!E179</f>
        <v>79</v>
      </c>
      <c r="F179" s="86">
        <f>IndicD!F179</f>
        <v>45</v>
      </c>
      <c r="G179" s="86">
        <f>IndicD!G179</f>
        <v>40</v>
      </c>
      <c r="H179" s="86">
        <f>IndicD!H179</f>
        <v>32</v>
      </c>
      <c r="I179" s="86">
        <f>IndicD!I179</f>
        <v>38</v>
      </c>
      <c r="J179" s="86">
        <f>IndicD!J179</f>
        <v>48</v>
      </c>
      <c r="K179" s="86">
        <f>IndicD!K179</f>
        <v>46</v>
      </c>
      <c r="L179" s="86">
        <f>IndicD!L179</f>
        <v>80</v>
      </c>
      <c r="M179" s="86">
        <f>IndicD!M179</f>
        <v>90</v>
      </c>
      <c r="N179" s="86">
        <f>IndicD!N179</f>
        <v>65</v>
      </c>
      <c r="O179" s="86">
        <f>IndicD!O179</f>
        <v>68</v>
      </c>
      <c r="P179" s="108">
        <f>IndicD!P179</f>
        <v>48</v>
      </c>
      <c r="Q179" s="75"/>
      <c r="R179" s="75"/>
      <c r="S179" s="77"/>
      <c r="T179" s="86"/>
      <c r="U179" s="86"/>
      <c r="V179" s="86"/>
      <c r="W179" s="86"/>
      <c r="X179" s="63"/>
    </row>
    <row r="180" spans="1:24" ht="12.75" customHeight="1" x14ac:dyDescent="0.25">
      <c r="A180" s="54" t="s">
        <v>81</v>
      </c>
      <c r="B180" s="78">
        <v>2022</v>
      </c>
      <c r="C180" s="245">
        <f ca="1">IndicD!C180</f>
        <v>454</v>
      </c>
      <c r="D180" s="246"/>
      <c r="E180" s="86">
        <f>IndicD!E180</f>
        <v>21</v>
      </c>
      <c r="F180" s="86">
        <f>IndicD!F180</f>
        <v>26</v>
      </c>
      <c r="G180" s="86">
        <f>IndicD!G180</f>
        <v>93</v>
      </c>
      <c r="H180" s="86">
        <f>IndicD!H180</f>
        <v>98</v>
      </c>
      <c r="I180" s="86">
        <f>IndicD!I180</f>
        <v>89</v>
      </c>
      <c r="J180" s="86">
        <f>IndicD!J180</f>
        <v>127</v>
      </c>
      <c r="K180" s="86">
        <f>IndicD!K180</f>
        <v>48</v>
      </c>
      <c r="L180" s="86">
        <f>IndicD!L180</f>
        <v>75</v>
      </c>
      <c r="M180" s="86">
        <f>IndicD!M180</f>
        <v>118</v>
      </c>
      <c r="N180" s="86">
        <f>IndicD!N180</f>
        <v>110</v>
      </c>
      <c r="O180" s="86">
        <f>IndicD!O180</f>
        <v>57</v>
      </c>
      <c r="P180" s="108">
        <f>IndicD!P180</f>
        <v>31</v>
      </c>
      <c r="Q180" s="75"/>
      <c r="R180" s="75"/>
      <c r="S180" s="77"/>
      <c r="T180" s="86"/>
      <c r="U180" s="86"/>
      <c r="V180" s="86"/>
      <c r="W180" s="86"/>
      <c r="X180" s="63"/>
    </row>
    <row r="181" spans="1:24" ht="12.75" customHeight="1" x14ac:dyDescent="0.25">
      <c r="A181" s="54" t="s">
        <v>81</v>
      </c>
      <c r="B181" s="78">
        <v>2023</v>
      </c>
      <c r="C181" s="245">
        <f ca="1">IndicD!C181</f>
        <v>317</v>
      </c>
      <c r="D181" s="246"/>
      <c r="E181" s="86">
        <f>IndicD!E181</f>
        <v>66</v>
      </c>
      <c r="F181" s="86">
        <f>IndicD!F181</f>
        <v>43</v>
      </c>
      <c r="G181" s="86">
        <f>IndicD!G181</f>
        <v>31</v>
      </c>
      <c r="H181" s="86">
        <f>IndicD!H181</f>
        <v>49</v>
      </c>
      <c r="I181" s="86">
        <f>IndicD!I181</f>
        <v>63</v>
      </c>
      <c r="J181" s="86">
        <f>IndicD!J181</f>
        <v>65</v>
      </c>
      <c r="K181" s="86">
        <f>IndicD!K181</f>
        <v>0</v>
      </c>
      <c r="L181" s="86">
        <f>IndicD!L181</f>
        <v>0</v>
      </c>
      <c r="M181" s="86">
        <f>IndicD!M181</f>
        <v>0</v>
      </c>
      <c r="N181" s="86">
        <f>IndicD!N181</f>
        <v>0</v>
      </c>
      <c r="O181" s="86">
        <f>IndicD!O181</f>
        <v>0</v>
      </c>
      <c r="P181" s="108">
        <f>IndicD!P181</f>
        <v>0</v>
      </c>
      <c r="Q181" s="75"/>
      <c r="R181" s="75"/>
      <c r="S181" s="77"/>
      <c r="T181" s="86"/>
      <c r="U181" s="86"/>
      <c r="V181" s="86"/>
      <c r="W181" s="86"/>
      <c r="X181" s="63"/>
    </row>
    <row r="182" spans="1:24" s="12" customFormat="1" ht="6.75" customHeight="1" x14ac:dyDescent="0.25">
      <c r="A182" s="54"/>
      <c r="B182" s="78"/>
      <c r="C182" s="245">
        <f>IndicD!C182</f>
        <v>0</v>
      </c>
      <c r="D182" s="246"/>
      <c r="E182" s="80">
        <f>IndicD!E182</f>
        <v>0</v>
      </c>
      <c r="F182" s="80">
        <f>IndicD!F182</f>
        <v>0</v>
      </c>
      <c r="G182" s="80">
        <f>IndicD!G182</f>
        <v>0</v>
      </c>
      <c r="H182" s="80">
        <f>IndicD!H182</f>
        <v>0</v>
      </c>
      <c r="I182" s="80">
        <f>IndicD!I182</f>
        <v>0</v>
      </c>
      <c r="J182" s="80">
        <f>IndicD!J182</f>
        <v>0</v>
      </c>
      <c r="K182" s="80">
        <f>IndicD!K182</f>
        <v>0</v>
      </c>
      <c r="L182" s="80">
        <f>IndicD!L182</f>
        <v>0</v>
      </c>
      <c r="M182" s="80">
        <f>IndicD!M182</f>
        <v>0</v>
      </c>
      <c r="N182" s="80">
        <f>IndicD!N182</f>
        <v>0</v>
      </c>
      <c r="O182" s="80">
        <f>IndicD!O182</f>
        <v>0</v>
      </c>
      <c r="P182" s="81">
        <f>IndicD!P182</f>
        <v>0</v>
      </c>
      <c r="Q182" s="59"/>
      <c r="R182" s="60"/>
      <c r="S182" s="61"/>
    </row>
    <row r="183" spans="1:24" ht="12.75" hidden="1" customHeight="1" x14ac:dyDescent="0.25">
      <c r="A183" s="54" t="s">
        <v>82</v>
      </c>
      <c r="B183" s="71">
        <v>2007</v>
      </c>
      <c r="C183" s="245">
        <f ca="1">IndicD!C183</f>
        <v>1716</v>
      </c>
      <c r="D183" s="246"/>
      <c r="E183" s="80">
        <f>IndicD!E183</f>
        <v>330</v>
      </c>
      <c r="F183" s="80">
        <f>IndicD!F183</f>
        <v>313</v>
      </c>
      <c r="G183" s="80">
        <f>IndicD!G183</f>
        <v>290</v>
      </c>
      <c r="H183" s="80">
        <f>IndicD!H183</f>
        <v>319</v>
      </c>
      <c r="I183" s="80">
        <f>IndicD!I183</f>
        <v>261</v>
      </c>
      <c r="J183" s="80">
        <f>IndicD!J183</f>
        <v>203</v>
      </c>
      <c r="K183" s="80">
        <f>IndicD!K183</f>
        <v>203</v>
      </c>
      <c r="L183" s="80">
        <f>IndicD!L183</f>
        <v>278</v>
      </c>
      <c r="M183" s="80">
        <f>IndicD!M183</f>
        <v>166</v>
      </c>
      <c r="N183" s="80">
        <f>IndicD!N183</f>
        <v>373</v>
      </c>
      <c r="O183" s="80">
        <f>IndicD!O183</f>
        <v>91</v>
      </c>
      <c r="P183" s="81">
        <f>IndicD!P183</f>
        <v>253</v>
      </c>
      <c r="Q183" s="75"/>
      <c r="R183" s="75"/>
      <c r="S183" s="77"/>
      <c r="T183" s="86"/>
      <c r="U183" s="86"/>
      <c r="V183" s="86"/>
      <c r="W183" s="86"/>
      <c r="X183" s="63"/>
    </row>
    <row r="184" spans="1:24" ht="12.75" hidden="1" customHeight="1" x14ac:dyDescent="0.25">
      <c r="A184" s="54" t="s">
        <v>82</v>
      </c>
      <c r="B184" s="71">
        <v>2008</v>
      </c>
      <c r="C184" s="245">
        <f ca="1">IndicD!C184</f>
        <v>1673</v>
      </c>
      <c r="D184" s="246"/>
      <c r="E184" s="80">
        <f>IndicD!E184</f>
        <v>275</v>
      </c>
      <c r="F184" s="80">
        <f>IndicD!F184</f>
        <v>277</v>
      </c>
      <c r="G184" s="80">
        <f>IndicD!G184</f>
        <v>283</v>
      </c>
      <c r="H184" s="80">
        <f>IndicD!H184</f>
        <v>286</v>
      </c>
      <c r="I184" s="80">
        <f>IndicD!I184</f>
        <v>240</v>
      </c>
      <c r="J184" s="80">
        <f>IndicD!J184</f>
        <v>312</v>
      </c>
      <c r="K184" s="80">
        <f>IndicD!K184</f>
        <v>318</v>
      </c>
      <c r="L184" s="80">
        <f>IndicD!L184</f>
        <v>217</v>
      </c>
      <c r="M184" s="80">
        <f>IndicD!M184</f>
        <v>287</v>
      </c>
      <c r="N184" s="80">
        <f>IndicD!N184</f>
        <v>317</v>
      </c>
      <c r="O184" s="80">
        <f>IndicD!O184</f>
        <v>229</v>
      </c>
      <c r="P184" s="81">
        <f>IndicD!P184</f>
        <v>355</v>
      </c>
      <c r="Q184" s="75"/>
      <c r="R184" s="75"/>
      <c r="S184" s="77"/>
      <c r="T184" s="86"/>
      <c r="U184" s="86"/>
      <c r="V184" s="86"/>
      <c r="W184" s="86"/>
      <c r="X184" s="63"/>
    </row>
    <row r="185" spans="1:24" ht="12.75" hidden="1" customHeight="1" x14ac:dyDescent="0.25">
      <c r="A185" s="54" t="s">
        <v>82</v>
      </c>
      <c r="B185" s="78">
        <v>2009</v>
      </c>
      <c r="C185" s="245">
        <f ca="1">IndicD!C185</f>
        <v>1520</v>
      </c>
      <c r="D185" s="246"/>
      <c r="E185" s="80">
        <f>IndicD!E185</f>
        <v>238</v>
      </c>
      <c r="F185" s="80">
        <f>IndicD!F185</f>
        <v>291</v>
      </c>
      <c r="G185" s="80">
        <f>IndicD!G185</f>
        <v>306</v>
      </c>
      <c r="H185" s="80">
        <f>IndicD!H185</f>
        <v>246</v>
      </c>
      <c r="I185" s="80">
        <f>IndicD!I185</f>
        <v>247</v>
      </c>
      <c r="J185" s="80">
        <f>IndicD!J185</f>
        <v>192</v>
      </c>
      <c r="K185" s="80">
        <f>IndicD!K185</f>
        <v>190</v>
      </c>
      <c r="L185" s="80">
        <f>IndicD!L185</f>
        <v>149</v>
      </c>
      <c r="M185" s="80">
        <f>IndicD!M185</f>
        <v>145</v>
      </c>
      <c r="N185" s="80">
        <f>IndicD!N185</f>
        <v>246</v>
      </c>
      <c r="O185" s="80">
        <f>IndicD!O185</f>
        <v>191</v>
      </c>
      <c r="P185" s="81">
        <f>IndicD!P185</f>
        <v>193</v>
      </c>
      <c r="Q185" s="75"/>
      <c r="R185" s="75"/>
      <c r="S185" s="77"/>
      <c r="T185" s="86"/>
      <c r="U185" s="86"/>
      <c r="V185" s="86"/>
      <c r="W185" s="86"/>
      <c r="X185" s="63"/>
    </row>
    <row r="186" spans="1:24" ht="12.75" hidden="1" customHeight="1" x14ac:dyDescent="0.25">
      <c r="A186" s="54" t="s">
        <v>82</v>
      </c>
      <c r="B186" s="78">
        <v>2010</v>
      </c>
      <c r="C186" s="245">
        <f ca="1">IndicD!C186</f>
        <v>1176</v>
      </c>
      <c r="D186" s="246"/>
      <c r="E186" s="80">
        <f>IndicD!E186</f>
        <v>168</v>
      </c>
      <c r="F186" s="80">
        <f>IndicD!F186</f>
        <v>180</v>
      </c>
      <c r="G186" s="80">
        <f>IndicD!G186</f>
        <v>248</v>
      </c>
      <c r="H186" s="80">
        <f>IndicD!H186</f>
        <v>230</v>
      </c>
      <c r="I186" s="80">
        <f>IndicD!I186</f>
        <v>161</v>
      </c>
      <c r="J186" s="80">
        <f>IndicD!J186</f>
        <v>189</v>
      </c>
      <c r="K186" s="80">
        <f>IndicD!K186</f>
        <v>188</v>
      </c>
      <c r="L186" s="80">
        <f>IndicD!L186</f>
        <v>160</v>
      </c>
      <c r="M186" s="80">
        <f>IndicD!M186</f>
        <v>183</v>
      </c>
      <c r="N186" s="80">
        <f>IndicD!N186</f>
        <v>172</v>
      </c>
      <c r="O186" s="80">
        <f>IndicD!O186</f>
        <v>188</v>
      </c>
      <c r="P186" s="81">
        <f>IndicD!P186</f>
        <v>230</v>
      </c>
      <c r="Q186" s="75"/>
      <c r="R186" s="75"/>
      <c r="S186" s="77"/>
      <c r="T186" s="86"/>
      <c r="U186" s="86"/>
      <c r="V186" s="86"/>
      <c r="W186" s="86"/>
      <c r="X186" s="63"/>
    </row>
    <row r="187" spans="1:24" ht="12.75" hidden="1" customHeight="1" x14ac:dyDescent="0.25">
      <c r="A187" s="54" t="s">
        <v>82</v>
      </c>
      <c r="B187" s="78">
        <v>2013</v>
      </c>
      <c r="C187" s="245">
        <f ca="1">IndicD!C187</f>
        <v>1195</v>
      </c>
      <c r="D187" s="246"/>
      <c r="E187" s="80">
        <f>IndicD!E187</f>
        <v>224</v>
      </c>
      <c r="F187" s="80">
        <f>IndicD!F187</f>
        <v>206</v>
      </c>
      <c r="G187" s="80">
        <f>IndicD!G187</f>
        <v>223</v>
      </c>
      <c r="H187" s="80">
        <f>IndicD!H187</f>
        <v>208</v>
      </c>
      <c r="I187" s="80">
        <f>IndicD!I187</f>
        <v>162</v>
      </c>
      <c r="J187" s="80">
        <f>IndicD!J187</f>
        <v>172</v>
      </c>
      <c r="K187" s="80">
        <f>IndicD!K187</f>
        <v>252</v>
      </c>
      <c r="L187" s="80">
        <f>IndicD!L187</f>
        <v>160</v>
      </c>
      <c r="M187" s="80">
        <f>IndicD!M187</f>
        <v>174</v>
      </c>
      <c r="N187" s="80">
        <f>IndicD!N187</f>
        <v>228</v>
      </c>
      <c r="O187" s="80">
        <f>IndicD!O187</f>
        <v>223</v>
      </c>
      <c r="P187" s="81">
        <f>IndicD!P187</f>
        <v>168</v>
      </c>
      <c r="Q187" s="75"/>
      <c r="R187" s="75"/>
      <c r="S187" s="77"/>
      <c r="T187" s="86"/>
      <c r="U187" s="86"/>
      <c r="V187" s="86"/>
      <c r="W187" s="86"/>
      <c r="X187" s="63"/>
    </row>
    <row r="188" spans="1:24" ht="12.75" hidden="1" customHeight="1" x14ac:dyDescent="0.25">
      <c r="A188" s="54" t="s">
        <v>82</v>
      </c>
      <c r="B188" s="78">
        <v>2014</v>
      </c>
      <c r="C188" s="245">
        <f ca="1">IndicD!C188</f>
        <v>1243</v>
      </c>
      <c r="D188" s="246"/>
      <c r="E188" s="80">
        <f>IndicD!E188</f>
        <v>203</v>
      </c>
      <c r="F188" s="80">
        <f>IndicD!F188</f>
        <v>247</v>
      </c>
      <c r="G188" s="80">
        <f>IndicD!G188</f>
        <v>226</v>
      </c>
      <c r="H188" s="80">
        <f>IndicD!H188</f>
        <v>186</v>
      </c>
      <c r="I188" s="80">
        <f>IndicD!I188</f>
        <v>209</v>
      </c>
      <c r="J188" s="80">
        <f>IndicD!J188</f>
        <v>172</v>
      </c>
      <c r="K188" s="80">
        <f>IndicD!K188</f>
        <v>251</v>
      </c>
      <c r="L188" s="80">
        <f>IndicD!L188</f>
        <v>186</v>
      </c>
      <c r="M188" s="80">
        <f>IndicD!M188</f>
        <v>241</v>
      </c>
      <c r="N188" s="80">
        <f>IndicD!N188</f>
        <v>236</v>
      </c>
      <c r="O188" s="80">
        <f>IndicD!O188</f>
        <v>193</v>
      </c>
      <c r="P188" s="81">
        <f>IndicD!P188</f>
        <v>225</v>
      </c>
      <c r="Q188" s="75"/>
      <c r="R188" s="75"/>
      <c r="S188" s="77"/>
      <c r="T188" s="86"/>
      <c r="U188" s="86"/>
      <c r="V188" s="86"/>
      <c r="W188" s="86"/>
      <c r="X188" s="63"/>
    </row>
    <row r="189" spans="1:24" ht="12.75" hidden="1" customHeight="1" x14ac:dyDescent="0.25">
      <c r="A189" s="54" t="s">
        <v>82</v>
      </c>
      <c r="B189" s="78">
        <v>2018</v>
      </c>
      <c r="C189" s="245">
        <f ca="1">IndicD!C189</f>
        <v>1176</v>
      </c>
      <c r="D189" s="246"/>
      <c r="E189" s="80">
        <f>IndicD!E189</f>
        <v>204</v>
      </c>
      <c r="F189" s="80">
        <f>IndicD!F189</f>
        <v>213</v>
      </c>
      <c r="G189" s="80">
        <f>IndicD!G189</f>
        <v>191</v>
      </c>
      <c r="H189" s="80">
        <f>IndicD!H189</f>
        <v>192</v>
      </c>
      <c r="I189" s="80">
        <f>IndicD!I189</f>
        <v>216</v>
      </c>
      <c r="J189" s="80">
        <f>IndicD!J189</f>
        <v>160</v>
      </c>
      <c r="K189" s="80">
        <f>IndicD!K189</f>
        <v>205</v>
      </c>
      <c r="L189" s="80">
        <f>IndicD!L189</f>
        <v>161</v>
      </c>
      <c r="M189" s="80">
        <f>IndicD!M189</f>
        <v>223</v>
      </c>
      <c r="N189" s="80">
        <f>IndicD!N189</f>
        <v>219</v>
      </c>
      <c r="O189" s="80">
        <f>IndicD!O189</f>
        <v>214</v>
      </c>
      <c r="P189" s="81">
        <f>IndicD!P189</f>
        <v>165</v>
      </c>
      <c r="Q189" s="75"/>
      <c r="R189" s="75"/>
      <c r="S189" s="77"/>
      <c r="T189" s="86"/>
      <c r="U189" s="86"/>
      <c r="V189" s="86"/>
      <c r="W189" s="86"/>
      <c r="X189" s="63"/>
    </row>
    <row r="190" spans="1:24" ht="12.75" hidden="1" customHeight="1" x14ac:dyDescent="0.25">
      <c r="A190" s="54" t="s">
        <v>82</v>
      </c>
      <c r="B190" s="78">
        <v>2019</v>
      </c>
      <c r="C190" s="245">
        <f ca="1">IndicD!C190</f>
        <v>1309</v>
      </c>
      <c r="D190" s="246"/>
      <c r="E190" s="86">
        <f>IndicD!E190</f>
        <v>281</v>
      </c>
      <c r="F190" s="86">
        <f>IndicD!F190</f>
        <v>228</v>
      </c>
      <c r="G190" s="86">
        <f>IndicD!G190</f>
        <v>224</v>
      </c>
      <c r="H190" s="86">
        <f>IndicD!H190</f>
        <v>167</v>
      </c>
      <c r="I190" s="86">
        <f>IndicD!I190</f>
        <v>204</v>
      </c>
      <c r="J190" s="86">
        <f>IndicD!J190</f>
        <v>205</v>
      </c>
      <c r="K190" s="86">
        <f>IndicD!K190</f>
        <v>211</v>
      </c>
      <c r="L190" s="86">
        <f>IndicD!L190</f>
        <v>185</v>
      </c>
      <c r="M190" s="86">
        <f>IndicD!M190</f>
        <v>246</v>
      </c>
      <c r="N190" s="86">
        <f>IndicD!N190</f>
        <v>188</v>
      </c>
      <c r="O190" s="86">
        <f>IndicD!O190</f>
        <v>276</v>
      </c>
      <c r="P190" s="81">
        <f>IndicD!P190</f>
        <v>193</v>
      </c>
      <c r="Q190" s="75"/>
      <c r="R190" s="75"/>
      <c r="S190" s="77"/>
      <c r="T190" s="86"/>
      <c r="U190" s="86"/>
      <c r="V190" s="86"/>
      <c r="W190" s="86"/>
      <c r="X190" s="63"/>
    </row>
    <row r="191" spans="1:24" ht="12.75" hidden="1" customHeight="1" x14ac:dyDescent="0.25">
      <c r="A191" s="54" t="s">
        <v>82</v>
      </c>
      <c r="B191" s="78">
        <v>2020</v>
      </c>
      <c r="C191" s="245">
        <f ca="1">IndicD!C191</f>
        <v>1309</v>
      </c>
      <c r="D191" s="246"/>
      <c r="E191" s="86">
        <f>IndicD!E191</f>
        <v>336</v>
      </c>
      <c r="F191" s="86">
        <f>IndicD!F191</f>
        <v>236</v>
      </c>
      <c r="G191" s="86">
        <f>IndicD!G191</f>
        <v>186</v>
      </c>
      <c r="H191" s="86">
        <f>IndicD!H191</f>
        <v>112</v>
      </c>
      <c r="I191" s="86">
        <f>IndicD!I191</f>
        <v>218</v>
      </c>
      <c r="J191" s="86">
        <f>IndicD!J191</f>
        <v>221</v>
      </c>
      <c r="K191" s="86">
        <f>IndicD!K191</f>
        <v>237</v>
      </c>
      <c r="L191" s="86">
        <f>IndicD!L191</f>
        <v>167</v>
      </c>
      <c r="M191" s="86">
        <f>IndicD!M191</f>
        <v>206</v>
      </c>
      <c r="N191" s="86">
        <f>IndicD!N191</f>
        <v>272</v>
      </c>
      <c r="O191" s="86">
        <f>IndicD!O191</f>
        <v>95</v>
      </c>
      <c r="P191" s="81">
        <f>IndicD!P191</f>
        <v>122</v>
      </c>
      <c r="Q191" s="75"/>
      <c r="R191" s="75"/>
      <c r="S191" s="77"/>
      <c r="T191" s="86"/>
      <c r="U191" s="86"/>
      <c r="V191" s="86"/>
      <c r="W191" s="86"/>
      <c r="X191" s="63"/>
    </row>
    <row r="192" spans="1:24" ht="12.75" hidden="1" customHeight="1" x14ac:dyDescent="0.25">
      <c r="A192" s="54" t="s">
        <v>82</v>
      </c>
      <c r="B192" s="78">
        <v>2021</v>
      </c>
      <c r="C192" s="245">
        <f ca="1">IndicD!C192</f>
        <v>946</v>
      </c>
      <c r="D192" s="246"/>
      <c r="E192" s="86">
        <f>IndicD!E192</f>
        <v>123</v>
      </c>
      <c r="F192" s="86">
        <f>IndicD!F192</f>
        <v>131</v>
      </c>
      <c r="G192" s="86">
        <f>IndicD!G192</f>
        <v>129</v>
      </c>
      <c r="H192" s="86">
        <f>IndicD!H192</f>
        <v>182</v>
      </c>
      <c r="I192" s="86">
        <f>IndicD!I192</f>
        <v>202</v>
      </c>
      <c r="J192" s="86">
        <f>IndicD!J192</f>
        <v>179</v>
      </c>
      <c r="K192" s="86">
        <f>IndicD!K192</f>
        <v>151</v>
      </c>
      <c r="L192" s="86">
        <f>IndicD!L192</f>
        <v>170</v>
      </c>
      <c r="M192" s="86">
        <f>IndicD!M192</f>
        <v>166</v>
      </c>
      <c r="N192" s="86">
        <f>IndicD!N192</f>
        <v>179</v>
      </c>
      <c r="O192" s="86">
        <f>IndicD!O192</f>
        <v>161</v>
      </c>
      <c r="P192" s="108">
        <f>IndicD!P192</f>
        <v>171</v>
      </c>
      <c r="Q192" s="75"/>
      <c r="R192" s="75"/>
      <c r="S192" s="77"/>
      <c r="T192" s="86"/>
      <c r="U192" s="86"/>
      <c r="V192" s="86"/>
      <c r="W192" s="86"/>
      <c r="X192" s="63"/>
    </row>
    <row r="193" spans="1:24" ht="12.75" customHeight="1" x14ac:dyDescent="0.25">
      <c r="A193" s="54" t="s">
        <v>82</v>
      </c>
      <c r="B193" s="78">
        <v>2022</v>
      </c>
      <c r="C193" s="245">
        <f ca="1">IndicD!C193</f>
        <v>842</v>
      </c>
      <c r="D193" s="246"/>
      <c r="E193" s="86">
        <f>IndicD!E193</f>
        <v>123</v>
      </c>
      <c r="F193" s="86">
        <f>IndicD!F193</f>
        <v>137</v>
      </c>
      <c r="G193" s="86">
        <f>IndicD!G193</f>
        <v>169</v>
      </c>
      <c r="H193" s="86">
        <f>IndicD!H193</f>
        <v>131</v>
      </c>
      <c r="I193" s="86">
        <f>IndicD!I193</f>
        <v>100</v>
      </c>
      <c r="J193" s="86">
        <f>IndicD!J193</f>
        <v>182</v>
      </c>
      <c r="K193" s="86">
        <f>IndicD!K193</f>
        <v>165</v>
      </c>
      <c r="L193" s="86">
        <f>IndicD!L193</f>
        <v>219</v>
      </c>
      <c r="M193" s="86">
        <f>IndicD!M193</f>
        <v>254</v>
      </c>
      <c r="N193" s="86">
        <f>IndicD!N193</f>
        <v>187</v>
      </c>
      <c r="O193" s="86">
        <f>IndicD!O193</f>
        <v>189</v>
      </c>
      <c r="P193" s="108">
        <f>IndicD!P193</f>
        <v>150</v>
      </c>
      <c r="Q193" s="75"/>
      <c r="R193" s="75"/>
      <c r="S193" s="77"/>
      <c r="T193" s="86"/>
      <c r="U193" s="86"/>
      <c r="V193" s="86"/>
      <c r="W193" s="86"/>
      <c r="X193" s="63"/>
    </row>
    <row r="194" spans="1:24" ht="12.75" customHeight="1" x14ac:dyDescent="0.25">
      <c r="A194" s="54" t="s">
        <v>82</v>
      </c>
      <c r="B194" s="78">
        <v>2023</v>
      </c>
      <c r="C194" s="245">
        <f ca="1">IndicD!C194</f>
        <v>1069</v>
      </c>
      <c r="D194" s="246"/>
      <c r="E194" s="86">
        <f>IndicD!E194</f>
        <v>165</v>
      </c>
      <c r="F194" s="86">
        <f>IndicD!F194</f>
        <v>193</v>
      </c>
      <c r="G194" s="86">
        <f>IndicD!G194</f>
        <v>248</v>
      </c>
      <c r="H194" s="86">
        <f>IndicD!H194</f>
        <v>131</v>
      </c>
      <c r="I194" s="86">
        <f>IndicD!I194</f>
        <v>147</v>
      </c>
      <c r="J194" s="86">
        <f>IndicD!J194</f>
        <v>185</v>
      </c>
      <c r="K194" s="86">
        <f>IndicD!K194</f>
        <v>0</v>
      </c>
      <c r="L194" s="86">
        <f>IndicD!L194</f>
        <v>0</v>
      </c>
      <c r="M194" s="86">
        <f>IndicD!M194</f>
        <v>0</v>
      </c>
      <c r="N194" s="86">
        <f>IndicD!N194</f>
        <v>0</v>
      </c>
      <c r="O194" s="86">
        <f>IndicD!O194</f>
        <v>0</v>
      </c>
      <c r="P194" s="108">
        <f>IndicD!P194</f>
        <v>0</v>
      </c>
      <c r="Q194" s="75"/>
      <c r="R194" s="75"/>
      <c r="S194" s="77"/>
      <c r="T194" s="86"/>
      <c r="U194" s="86"/>
      <c r="V194" s="86"/>
      <c r="W194" s="86"/>
      <c r="X194" s="63"/>
    </row>
    <row r="195" spans="1:24" s="12" customFormat="1" ht="6.75" customHeight="1" x14ac:dyDescent="0.25">
      <c r="A195" s="54"/>
      <c r="B195" s="78"/>
      <c r="C195" s="245">
        <f>IndicD!C195</f>
        <v>0</v>
      </c>
      <c r="D195" s="246"/>
      <c r="E195" s="80">
        <f>IndicD!E195</f>
        <v>0</v>
      </c>
      <c r="F195" s="80">
        <f>IndicD!F195</f>
        <v>0</v>
      </c>
      <c r="G195" s="80">
        <f>IndicD!G195</f>
        <v>0</v>
      </c>
      <c r="H195" s="80">
        <f>IndicD!H195</f>
        <v>0</v>
      </c>
      <c r="I195" s="80">
        <f>IndicD!I195</f>
        <v>0</v>
      </c>
      <c r="J195" s="80">
        <f>IndicD!J195</f>
        <v>0</v>
      </c>
      <c r="K195" s="80">
        <f>IndicD!K195</f>
        <v>0</v>
      </c>
      <c r="L195" s="80">
        <f>IndicD!L195</f>
        <v>0</v>
      </c>
      <c r="M195" s="80">
        <f>IndicD!M195</f>
        <v>0</v>
      </c>
      <c r="N195" s="80">
        <f>IndicD!N195</f>
        <v>0</v>
      </c>
      <c r="O195" s="80">
        <f>IndicD!O195</f>
        <v>0</v>
      </c>
      <c r="P195" s="81">
        <f>IndicD!P195</f>
        <v>0</v>
      </c>
      <c r="Q195" s="59"/>
      <c r="R195" s="60"/>
      <c r="S195" s="61"/>
    </row>
    <row r="196" spans="1:24" ht="12.75" hidden="1" customHeight="1" x14ac:dyDescent="0.25">
      <c r="A196" s="54" t="s">
        <v>83</v>
      </c>
      <c r="B196" s="71">
        <v>2007</v>
      </c>
      <c r="C196" s="245">
        <f ca="1">IndicD!C196</f>
        <v>24765</v>
      </c>
      <c r="D196" s="246"/>
      <c r="E196" s="80">
        <f>IndicD!E196</f>
        <v>3430</v>
      </c>
      <c r="F196" s="80">
        <f>IndicD!F196</f>
        <v>3791</v>
      </c>
      <c r="G196" s="80">
        <f>IndicD!G196</f>
        <v>4752</v>
      </c>
      <c r="H196" s="80">
        <f>IndicD!H196</f>
        <v>4246</v>
      </c>
      <c r="I196" s="80">
        <f>IndicD!I196</f>
        <v>4273</v>
      </c>
      <c r="J196" s="80">
        <f>IndicD!J196</f>
        <v>4273</v>
      </c>
      <c r="K196" s="80">
        <f>IndicD!K196</f>
        <v>4331</v>
      </c>
      <c r="L196" s="80">
        <f>IndicD!L196</f>
        <v>3573</v>
      </c>
      <c r="M196" s="80">
        <f>IndicD!M196</f>
        <v>3510</v>
      </c>
      <c r="N196" s="80">
        <f>IndicD!N196</f>
        <v>4211</v>
      </c>
      <c r="O196" s="80">
        <f>IndicD!O196</f>
        <v>3717</v>
      </c>
      <c r="P196" s="81">
        <f>IndicD!P196</f>
        <v>2894</v>
      </c>
      <c r="Q196" s="75"/>
      <c r="R196" s="75"/>
      <c r="S196" s="77"/>
      <c r="T196" s="86"/>
      <c r="U196" s="86"/>
      <c r="V196" s="86"/>
      <c r="W196" s="86"/>
      <c r="X196" s="63"/>
    </row>
    <row r="197" spans="1:24" ht="12.75" hidden="1" customHeight="1" x14ac:dyDescent="0.25">
      <c r="A197" s="54" t="s">
        <v>83</v>
      </c>
      <c r="B197" s="71">
        <v>2008</v>
      </c>
      <c r="C197" s="245">
        <f ca="1">IndicD!C197</f>
        <v>25238</v>
      </c>
      <c r="D197" s="246"/>
      <c r="E197" s="80">
        <f>IndicD!E197</f>
        <v>3685</v>
      </c>
      <c r="F197" s="80">
        <f>IndicD!F197</f>
        <v>3881</v>
      </c>
      <c r="G197" s="80">
        <f>IndicD!G197</f>
        <v>4244</v>
      </c>
      <c r="H197" s="80">
        <f>IndicD!H197</f>
        <v>4948</v>
      </c>
      <c r="I197" s="80">
        <f>IndicD!I197</f>
        <v>4214</v>
      </c>
      <c r="J197" s="80">
        <f>IndicD!J197</f>
        <v>4266</v>
      </c>
      <c r="K197" s="80">
        <f>IndicD!K197</f>
        <v>4446</v>
      </c>
      <c r="L197" s="80">
        <f>IndicD!L197</f>
        <v>3191</v>
      </c>
      <c r="M197" s="80">
        <f>IndicD!M197</f>
        <v>3782</v>
      </c>
      <c r="N197" s="80">
        <f>IndicD!N197</f>
        <v>4214</v>
      </c>
      <c r="O197" s="80">
        <f>IndicD!O197</f>
        <v>3444</v>
      </c>
      <c r="P197" s="81">
        <f>IndicD!P197</f>
        <v>3040</v>
      </c>
      <c r="Q197" s="75"/>
      <c r="R197" s="75"/>
      <c r="S197" s="77"/>
      <c r="T197" s="86"/>
      <c r="U197" s="86"/>
      <c r="V197" s="86"/>
      <c r="W197" s="86"/>
      <c r="X197" s="63"/>
    </row>
    <row r="198" spans="1:24" ht="12.75" hidden="1" customHeight="1" x14ac:dyDescent="0.25">
      <c r="A198" s="54" t="s">
        <v>83</v>
      </c>
      <c r="B198" s="78">
        <v>2009</v>
      </c>
      <c r="C198" s="245">
        <f ca="1">IndicD!C198</f>
        <v>23142</v>
      </c>
      <c r="D198" s="246"/>
      <c r="E198" s="80">
        <f>IndicD!E198</f>
        <v>3307</v>
      </c>
      <c r="F198" s="80">
        <f>IndicD!F198</f>
        <v>3695</v>
      </c>
      <c r="G198" s="80">
        <f>IndicD!G198</f>
        <v>4330</v>
      </c>
      <c r="H198" s="80">
        <f>IndicD!H198</f>
        <v>4233</v>
      </c>
      <c r="I198" s="80">
        <f>IndicD!I198</f>
        <v>3714</v>
      </c>
      <c r="J198" s="80">
        <f>IndicD!J198</f>
        <v>3863</v>
      </c>
      <c r="K198" s="80">
        <f>IndicD!K198</f>
        <v>4120</v>
      </c>
      <c r="L198" s="80">
        <f>IndicD!L198</f>
        <v>3362</v>
      </c>
      <c r="M198" s="80">
        <f>IndicD!M198</f>
        <v>3718</v>
      </c>
      <c r="N198" s="80">
        <f>IndicD!N198</f>
        <v>4177</v>
      </c>
      <c r="O198" s="80">
        <f>IndicD!O198</f>
        <v>3788</v>
      </c>
      <c r="P198" s="81">
        <f>IndicD!P198</f>
        <v>3405</v>
      </c>
      <c r="Q198" s="75"/>
      <c r="R198" s="75"/>
      <c r="S198" s="77"/>
      <c r="T198" s="86"/>
      <c r="U198" s="86"/>
      <c r="V198" s="86"/>
      <c r="W198" s="86"/>
      <c r="X198" s="63"/>
    </row>
    <row r="199" spans="1:24" ht="12.75" hidden="1" customHeight="1" x14ac:dyDescent="0.25">
      <c r="A199" s="54" t="s">
        <v>83</v>
      </c>
      <c r="B199" s="78">
        <v>2010</v>
      </c>
      <c r="C199" s="245">
        <f ca="1">IndicD!C199</f>
        <v>25052</v>
      </c>
      <c r="D199" s="246"/>
      <c r="E199" s="80">
        <f>IndicD!E199</f>
        <v>3243</v>
      </c>
      <c r="F199" s="80">
        <f>IndicD!F199</f>
        <v>3662</v>
      </c>
      <c r="G199" s="80">
        <f>IndicD!G199</f>
        <v>5009</v>
      </c>
      <c r="H199" s="80">
        <f>IndicD!H199</f>
        <v>4494</v>
      </c>
      <c r="I199" s="80">
        <f>IndicD!I199</f>
        <v>4230</v>
      </c>
      <c r="J199" s="80">
        <f>IndicD!J199</f>
        <v>4414</v>
      </c>
      <c r="K199" s="80">
        <f>IndicD!K199</f>
        <v>4125</v>
      </c>
      <c r="L199" s="80">
        <f>IndicD!L199</f>
        <v>3514</v>
      </c>
      <c r="M199" s="80">
        <f>IndicD!M199</f>
        <v>3945</v>
      </c>
      <c r="N199" s="80">
        <f>IndicD!N199</f>
        <v>4073</v>
      </c>
      <c r="O199" s="80">
        <f>IndicD!O199</f>
        <v>3775</v>
      </c>
      <c r="P199" s="81">
        <f>IndicD!P199</f>
        <v>3172</v>
      </c>
      <c r="Q199" s="75"/>
      <c r="R199" s="75"/>
      <c r="S199" s="77"/>
      <c r="T199" s="86"/>
      <c r="U199" s="86"/>
      <c r="V199" s="86"/>
      <c r="W199" s="86"/>
      <c r="X199" s="63"/>
    </row>
    <row r="200" spans="1:24" ht="12.75" hidden="1" customHeight="1" x14ac:dyDescent="0.25">
      <c r="A200" s="54" t="s">
        <v>83</v>
      </c>
      <c r="B200" s="78">
        <v>2013</v>
      </c>
      <c r="C200" s="245">
        <f ca="1">IndicD!C200</f>
        <v>25364</v>
      </c>
      <c r="D200" s="246"/>
      <c r="E200" s="80">
        <f>IndicD!E200</f>
        <v>3841</v>
      </c>
      <c r="F200" s="80">
        <f>IndicD!F200</f>
        <v>4066</v>
      </c>
      <c r="G200" s="80">
        <f>IndicD!G200</f>
        <v>4364</v>
      </c>
      <c r="H200" s="80">
        <f>IndicD!H200</f>
        <v>4639</v>
      </c>
      <c r="I200" s="80">
        <f>IndicD!I200</f>
        <v>4293</v>
      </c>
      <c r="J200" s="80">
        <f>IndicD!J200</f>
        <v>4161</v>
      </c>
      <c r="K200" s="80">
        <f>IndicD!K200</f>
        <v>4411</v>
      </c>
      <c r="L200" s="80">
        <f>IndicD!L200</f>
        <v>3490</v>
      </c>
      <c r="M200" s="80">
        <f>IndicD!M200</f>
        <v>3642</v>
      </c>
      <c r="N200" s="80">
        <f>IndicD!N200</f>
        <v>4452</v>
      </c>
      <c r="O200" s="80">
        <f>IndicD!O200</f>
        <v>3832</v>
      </c>
      <c r="P200" s="81">
        <f>IndicD!P200</f>
        <v>3605</v>
      </c>
      <c r="Q200" s="75"/>
      <c r="R200" s="75"/>
      <c r="S200" s="77"/>
      <c r="T200" s="86"/>
      <c r="U200" s="86"/>
      <c r="V200" s="86"/>
      <c r="W200" s="86"/>
      <c r="X200" s="63"/>
    </row>
    <row r="201" spans="1:24" ht="12.75" hidden="1" customHeight="1" x14ac:dyDescent="0.25">
      <c r="A201" s="54" t="s">
        <v>83</v>
      </c>
      <c r="B201" s="78">
        <v>2014</v>
      </c>
      <c r="C201" s="245">
        <f ca="1">IndicD!C201</f>
        <v>25768</v>
      </c>
      <c r="D201" s="246"/>
      <c r="E201" s="80">
        <f>IndicD!E201</f>
        <v>4002</v>
      </c>
      <c r="F201" s="80">
        <f>IndicD!F201</f>
        <v>4080</v>
      </c>
      <c r="G201" s="80">
        <f>IndicD!G201</f>
        <v>4351</v>
      </c>
      <c r="H201" s="80">
        <f>IndicD!H201</f>
        <v>4403</v>
      </c>
      <c r="I201" s="80">
        <f>IndicD!I201</f>
        <v>4692</v>
      </c>
      <c r="J201" s="80">
        <f>IndicD!J201</f>
        <v>4240</v>
      </c>
      <c r="K201" s="80">
        <f>IndicD!K201</f>
        <v>4765</v>
      </c>
      <c r="L201" s="80">
        <f>IndicD!L201</f>
        <v>3594</v>
      </c>
      <c r="M201" s="80">
        <f>IndicD!M201</f>
        <v>3947</v>
      </c>
      <c r="N201" s="80">
        <f>IndicD!N201</f>
        <v>4529</v>
      </c>
      <c r="O201" s="80">
        <f>IndicD!O201</f>
        <v>4094</v>
      </c>
      <c r="P201" s="81">
        <f>IndicD!P201</f>
        <v>3610</v>
      </c>
      <c r="Q201" s="75"/>
      <c r="R201" s="75"/>
      <c r="S201" s="77"/>
      <c r="T201" s="86"/>
      <c r="U201" s="86"/>
      <c r="V201" s="86"/>
      <c r="W201" s="86"/>
      <c r="X201" s="63"/>
    </row>
    <row r="202" spans="1:24" ht="12.75" hidden="1" customHeight="1" x14ac:dyDescent="0.25">
      <c r="A202" s="54" t="s">
        <v>83</v>
      </c>
      <c r="B202" s="78">
        <v>2018</v>
      </c>
      <c r="C202" s="245">
        <f ca="1">IndicD!C202</f>
        <v>13479</v>
      </c>
      <c r="D202" s="246"/>
      <c r="E202" s="80" t="str">
        <f>IndicD!E202</f>
        <v>n.d.</v>
      </c>
      <c r="F202" s="80" t="str">
        <f>IndicD!F202</f>
        <v>n.d.</v>
      </c>
      <c r="G202" s="80" t="str">
        <f>IndicD!G202</f>
        <v>n.d.</v>
      </c>
      <c r="H202" s="80">
        <f>IndicD!H202</f>
        <v>4433</v>
      </c>
      <c r="I202" s="80">
        <f>IndicD!I202</f>
        <v>4326</v>
      </c>
      <c r="J202" s="80">
        <f>IndicD!J202</f>
        <v>4720</v>
      </c>
      <c r="K202" s="80">
        <f>IndicD!K202</f>
        <v>4624</v>
      </c>
      <c r="L202" s="80">
        <f>IndicD!L202</f>
        <v>4085</v>
      </c>
      <c r="M202" s="80">
        <f>IndicD!M202</f>
        <v>3736</v>
      </c>
      <c r="N202" s="80">
        <f>IndicD!N202</f>
        <v>4317</v>
      </c>
      <c r="O202" s="80">
        <f>IndicD!O202</f>
        <v>4185</v>
      </c>
      <c r="P202" s="81">
        <f>IndicD!P202</f>
        <v>3157</v>
      </c>
      <c r="Q202" s="75"/>
      <c r="R202" s="75"/>
      <c r="S202" s="77"/>
      <c r="T202" s="86"/>
      <c r="U202" s="86"/>
      <c r="V202" s="86"/>
      <c r="W202" s="86"/>
      <c r="X202" s="63"/>
    </row>
    <row r="203" spans="1:24" ht="12.75" hidden="1" customHeight="1" x14ac:dyDescent="0.25">
      <c r="A203" s="54" t="s">
        <v>83</v>
      </c>
      <c r="B203" s="78">
        <v>2019</v>
      </c>
      <c r="C203" s="245">
        <f ca="1">IndicD!C203</f>
        <v>27222</v>
      </c>
      <c r="D203" s="246"/>
      <c r="E203" s="86">
        <f>IndicD!E203</f>
        <v>4089</v>
      </c>
      <c r="F203" s="86">
        <f>IndicD!F203</f>
        <v>4235</v>
      </c>
      <c r="G203" s="86">
        <f>IndicD!G203</f>
        <v>4900</v>
      </c>
      <c r="H203" s="86">
        <f>IndicD!H203</f>
        <v>4622</v>
      </c>
      <c r="I203" s="86">
        <f>IndicD!I203</f>
        <v>4822</v>
      </c>
      <c r="J203" s="86">
        <f>IndicD!J203</f>
        <v>4554</v>
      </c>
      <c r="K203" s="86">
        <f>IndicD!K203</f>
        <v>4909</v>
      </c>
      <c r="L203" s="86">
        <f>IndicD!L203</f>
        <v>3849</v>
      </c>
      <c r="M203" s="86">
        <f>IndicD!M203</f>
        <v>4071</v>
      </c>
      <c r="N203" s="86">
        <f>IndicD!N203</f>
        <v>4676</v>
      </c>
      <c r="O203" s="86">
        <f>IndicD!O203</f>
        <v>4233</v>
      </c>
      <c r="P203" s="81">
        <f>IndicD!P203</f>
        <v>3721</v>
      </c>
      <c r="Q203" s="75"/>
      <c r="R203" s="75"/>
      <c r="S203" s="77"/>
      <c r="T203" s="86"/>
      <c r="U203" s="86"/>
      <c r="V203" s="86"/>
      <c r="W203" s="86"/>
      <c r="X203" s="63"/>
    </row>
    <row r="204" spans="1:24" ht="12.75" hidden="1" customHeight="1" x14ac:dyDescent="0.25">
      <c r="A204" s="54" t="s">
        <v>83</v>
      </c>
      <c r="B204" s="78">
        <v>2020</v>
      </c>
      <c r="C204" s="245">
        <f ca="1">IndicD!C204</f>
        <v>21152</v>
      </c>
      <c r="D204" s="246"/>
      <c r="E204" s="86">
        <f>IndicD!E204</f>
        <v>4451</v>
      </c>
      <c r="F204" s="86">
        <f>IndicD!F204</f>
        <v>4394</v>
      </c>
      <c r="G204" s="86">
        <f>IndicD!G204</f>
        <v>3246</v>
      </c>
      <c r="H204" s="86">
        <f>IndicD!H204</f>
        <v>1324</v>
      </c>
      <c r="I204" s="86">
        <f>IndicD!I204</f>
        <v>2781</v>
      </c>
      <c r="J204" s="86">
        <f>IndicD!J204</f>
        <v>4956</v>
      </c>
      <c r="K204" s="86">
        <f>IndicD!K204</f>
        <v>5628</v>
      </c>
      <c r="L204" s="86">
        <f>IndicD!L204</f>
        <v>4305</v>
      </c>
      <c r="M204" s="86">
        <f>IndicD!M204</f>
        <v>4549</v>
      </c>
      <c r="N204" s="86">
        <f>IndicD!N204</f>
        <v>4642</v>
      </c>
      <c r="O204" s="86">
        <f>IndicD!O204</f>
        <v>3943</v>
      </c>
      <c r="P204" s="81">
        <f>IndicD!P204</f>
        <v>4118</v>
      </c>
      <c r="Q204" s="75"/>
      <c r="R204" s="75"/>
      <c r="S204" s="77"/>
      <c r="T204" s="86"/>
      <c r="U204" s="86"/>
      <c r="V204" s="86"/>
      <c r="W204" s="86"/>
      <c r="X204" s="63"/>
    </row>
    <row r="205" spans="1:24" ht="12.6" hidden="1" customHeight="1" x14ac:dyDescent="0.25">
      <c r="A205" s="54" t="s">
        <v>83</v>
      </c>
      <c r="B205" s="78">
        <v>2021</v>
      </c>
      <c r="C205" s="245">
        <f ca="1">IndicD!C205</f>
        <v>26369</v>
      </c>
      <c r="D205" s="246"/>
      <c r="E205" s="86">
        <f>IndicD!E205</f>
        <v>3834</v>
      </c>
      <c r="F205" s="86">
        <f>IndicD!F205</f>
        <v>4248</v>
      </c>
      <c r="G205" s="86">
        <f>IndicD!G205</f>
        <v>4783</v>
      </c>
      <c r="H205" s="86">
        <f>IndicD!H205</f>
        <v>4563</v>
      </c>
      <c r="I205" s="86">
        <f>IndicD!I205</f>
        <v>4220</v>
      </c>
      <c r="J205" s="86">
        <f>IndicD!J205</f>
        <v>4721</v>
      </c>
      <c r="K205" s="86">
        <f>IndicD!K205</f>
        <v>4286</v>
      </c>
      <c r="L205" s="86">
        <f>IndicD!L205</f>
        <v>4087</v>
      </c>
      <c r="M205" s="86">
        <f>IndicD!M205</f>
        <v>3845</v>
      </c>
      <c r="N205" s="86">
        <f>IndicD!N205</f>
        <v>3961</v>
      </c>
      <c r="O205" s="86">
        <f>IndicD!O205</f>
        <v>3703</v>
      </c>
      <c r="P205" s="108">
        <f>IndicD!P205</f>
        <v>3697</v>
      </c>
      <c r="Q205" s="75"/>
      <c r="R205" s="75"/>
      <c r="S205" s="77"/>
      <c r="T205" s="86"/>
      <c r="U205" s="86"/>
      <c r="V205" s="86"/>
      <c r="W205" s="86"/>
      <c r="X205" s="63"/>
    </row>
    <row r="206" spans="1:24" ht="12.6" customHeight="1" x14ac:dyDescent="0.25">
      <c r="A206" s="54" t="s">
        <v>83</v>
      </c>
      <c r="B206" s="78">
        <v>2022</v>
      </c>
      <c r="C206" s="245">
        <f ca="1">IndicD!C206</f>
        <v>22842</v>
      </c>
      <c r="D206" s="246"/>
      <c r="E206" s="86">
        <f>IndicD!E206</f>
        <v>3567</v>
      </c>
      <c r="F206" s="86">
        <f>IndicD!F206</f>
        <v>3853</v>
      </c>
      <c r="G206" s="86">
        <f>IndicD!G206</f>
        <v>4346</v>
      </c>
      <c r="H206" s="86">
        <f>IndicD!H206</f>
        <v>3584</v>
      </c>
      <c r="I206" s="86">
        <f>IndicD!I206</f>
        <v>3609</v>
      </c>
      <c r="J206" s="86">
        <f>IndicD!J206</f>
        <v>3883</v>
      </c>
      <c r="K206" s="86">
        <f>IndicD!K206</f>
        <v>3661</v>
      </c>
      <c r="L206" s="86">
        <f>IndicD!L206</f>
        <v>3632</v>
      </c>
      <c r="M206" s="86">
        <f>IndicD!M206</f>
        <v>3936</v>
      </c>
      <c r="N206" s="86">
        <f>IndicD!N206</f>
        <v>3878</v>
      </c>
      <c r="O206" s="86">
        <f>IndicD!O206</f>
        <v>3875</v>
      </c>
      <c r="P206" s="108">
        <f>IndicD!P206</f>
        <v>3423</v>
      </c>
      <c r="Q206" s="75"/>
      <c r="R206" s="75"/>
      <c r="S206" s="77"/>
      <c r="T206" s="86"/>
      <c r="U206" s="86"/>
      <c r="V206" s="86"/>
      <c r="W206" s="86"/>
      <c r="X206" s="63"/>
    </row>
    <row r="207" spans="1:24" ht="12.6" customHeight="1" x14ac:dyDescent="0.25">
      <c r="A207" s="54" t="s">
        <v>83</v>
      </c>
      <c r="B207" s="78">
        <v>2023</v>
      </c>
      <c r="C207" s="245">
        <f ca="1">IndicD!C207</f>
        <v>25200</v>
      </c>
      <c r="D207" s="246"/>
      <c r="E207" s="86">
        <f>IndicD!E207</f>
        <v>3765</v>
      </c>
      <c r="F207" s="86">
        <f>IndicD!F207</f>
        <v>4038</v>
      </c>
      <c r="G207" s="86">
        <f>IndicD!G207</f>
        <v>4665</v>
      </c>
      <c r="H207" s="86">
        <f>IndicD!H207</f>
        <v>3936</v>
      </c>
      <c r="I207" s="86">
        <f>IndicD!I207</f>
        <v>4124</v>
      </c>
      <c r="J207" s="86">
        <f>IndicD!J207</f>
        <v>4672</v>
      </c>
      <c r="K207" s="86">
        <f>IndicD!K207</f>
        <v>0</v>
      </c>
      <c r="L207" s="86">
        <f>IndicD!L207</f>
        <v>0</v>
      </c>
      <c r="M207" s="86">
        <f>IndicD!M207</f>
        <v>0</v>
      </c>
      <c r="N207" s="86">
        <f>IndicD!N207</f>
        <v>0</v>
      </c>
      <c r="O207" s="86">
        <f>IndicD!O207</f>
        <v>0</v>
      </c>
      <c r="P207" s="108">
        <f>IndicD!P207</f>
        <v>0</v>
      </c>
      <c r="Q207" s="75"/>
      <c r="R207" s="75"/>
      <c r="S207" s="77"/>
      <c r="T207" s="86"/>
      <c r="U207" s="86"/>
      <c r="V207" s="86"/>
      <c r="W207" s="86"/>
      <c r="X207" s="63"/>
    </row>
    <row r="208" spans="1:24" s="12" customFormat="1" ht="6.75" customHeight="1" x14ac:dyDescent="0.25">
      <c r="A208" s="54"/>
      <c r="B208" s="78"/>
      <c r="C208" s="245">
        <f>IndicD!C208</f>
        <v>0</v>
      </c>
      <c r="D208" s="246"/>
      <c r="E208" s="80">
        <f>IndicD!E208</f>
        <v>0</v>
      </c>
      <c r="F208" s="80">
        <f>IndicD!F208</f>
        <v>0</v>
      </c>
      <c r="G208" s="80">
        <f>IndicD!G208</f>
        <v>0</v>
      </c>
      <c r="H208" s="80">
        <f>IndicD!H208</f>
        <v>0</v>
      </c>
      <c r="I208" s="80">
        <f>IndicD!I208</f>
        <v>0</v>
      </c>
      <c r="J208" s="80">
        <f>IndicD!J208</f>
        <v>0</v>
      </c>
      <c r="K208" s="80">
        <f>IndicD!K208</f>
        <v>0</v>
      </c>
      <c r="L208" s="80">
        <f>IndicD!L208</f>
        <v>0</v>
      </c>
      <c r="M208" s="80">
        <f>IndicD!M208</f>
        <v>0</v>
      </c>
      <c r="N208" s="80">
        <f>IndicD!N208</f>
        <v>0</v>
      </c>
      <c r="O208" s="80">
        <f>IndicD!O208</f>
        <v>0</v>
      </c>
      <c r="P208" s="81">
        <f>IndicD!P208</f>
        <v>0</v>
      </c>
      <c r="Q208" s="59"/>
      <c r="R208" s="60"/>
      <c r="S208" s="61"/>
    </row>
    <row r="209" spans="1:24" ht="12.75" hidden="1" customHeight="1" x14ac:dyDescent="0.25">
      <c r="A209" s="54" t="s">
        <v>84</v>
      </c>
      <c r="B209" s="71">
        <v>2007</v>
      </c>
      <c r="C209" s="245">
        <f ca="1">IndicD!C209</f>
        <v>28243</v>
      </c>
      <c r="D209" s="246"/>
      <c r="E209" s="80">
        <f>IndicD!E209</f>
        <v>4031</v>
      </c>
      <c r="F209" s="80">
        <f>IndicD!F209</f>
        <v>4357</v>
      </c>
      <c r="G209" s="80">
        <f>IndicD!G209</f>
        <v>5377</v>
      </c>
      <c r="H209" s="80">
        <f>IndicD!H209</f>
        <v>4862</v>
      </c>
      <c r="I209" s="80">
        <f>IndicD!I209</f>
        <v>4840</v>
      </c>
      <c r="J209" s="80">
        <f>IndicD!J209</f>
        <v>4776</v>
      </c>
      <c r="K209" s="80">
        <f>IndicD!K209</f>
        <v>4834</v>
      </c>
      <c r="L209" s="80">
        <f>IndicD!L209</f>
        <v>4129</v>
      </c>
      <c r="M209" s="80">
        <f>IndicD!M209</f>
        <v>4004</v>
      </c>
      <c r="N209" s="80">
        <f>IndicD!N209</f>
        <v>4839</v>
      </c>
      <c r="O209" s="80">
        <f>IndicD!O209</f>
        <v>3972</v>
      </c>
      <c r="P209" s="81">
        <f>IndicD!P209</f>
        <v>3414</v>
      </c>
      <c r="Q209" s="75"/>
      <c r="R209" s="75"/>
      <c r="S209" s="77"/>
      <c r="T209" s="86"/>
      <c r="U209" s="86"/>
      <c r="V209" s="86"/>
      <c r="W209" s="86"/>
      <c r="X209" s="63"/>
    </row>
    <row r="210" spans="1:24" ht="12.75" hidden="1" customHeight="1" x14ac:dyDescent="0.25">
      <c r="A210" s="54" t="s">
        <v>84</v>
      </c>
      <c r="B210" s="71">
        <v>2008</v>
      </c>
      <c r="C210" s="245">
        <f ca="1">IndicD!C210</f>
        <v>28800</v>
      </c>
      <c r="D210" s="246"/>
      <c r="E210" s="80">
        <f>IndicD!E210</f>
        <v>4245</v>
      </c>
      <c r="F210" s="80">
        <f>IndicD!F210</f>
        <v>4357</v>
      </c>
      <c r="G210" s="80">
        <f>IndicD!G210</f>
        <v>4892</v>
      </c>
      <c r="H210" s="80">
        <f>IndicD!H210</f>
        <v>5650</v>
      </c>
      <c r="I210" s="80">
        <f>IndicD!I210</f>
        <v>4789</v>
      </c>
      <c r="J210" s="80">
        <f>IndicD!J210</f>
        <v>4867</v>
      </c>
      <c r="K210" s="80">
        <f>IndicD!K210</f>
        <v>5108</v>
      </c>
      <c r="L210" s="80">
        <f>IndicD!L210</f>
        <v>3683</v>
      </c>
      <c r="M210" s="80">
        <f>IndicD!M210</f>
        <v>4294</v>
      </c>
      <c r="N210" s="80">
        <f>IndicD!N210</f>
        <v>4826</v>
      </c>
      <c r="O210" s="80">
        <f>IndicD!O210</f>
        <v>3906</v>
      </c>
      <c r="P210" s="81">
        <f>IndicD!P210</f>
        <v>3630</v>
      </c>
      <c r="Q210" s="75"/>
      <c r="R210" s="75"/>
      <c r="S210" s="77"/>
      <c r="T210" s="86"/>
      <c r="U210" s="86"/>
      <c r="V210" s="86"/>
      <c r="W210" s="86"/>
      <c r="X210" s="63"/>
    </row>
    <row r="211" spans="1:24" ht="12.75" hidden="1" customHeight="1" x14ac:dyDescent="0.25">
      <c r="A211" s="54" t="s">
        <v>84</v>
      </c>
      <c r="B211" s="78">
        <v>2009</v>
      </c>
      <c r="C211" s="245">
        <f ca="1">IndicD!C211</f>
        <v>25934</v>
      </c>
      <c r="D211" s="246"/>
      <c r="E211" s="80">
        <f>IndicD!E211</f>
        <v>3688</v>
      </c>
      <c r="F211" s="80">
        <f>IndicD!F211</f>
        <v>4133</v>
      </c>
      <c r="G211" s="80">
        <f>IndicD!G211</f>
        <v>4904</v>
      </c>
      <c r="H211" s="80">
        <f>IndicD!H211</f>
        <v>4718</v>
      </c>
      <c r="I211" s="80">
        <f>IndicD!I211</f>
        <v>4177</v>
      </c>
      <c r="J211" s="80">
        <f>IndicD!J211</f>
        <v>4314</v>
      </c>
      <c r="K211" s="80">
        <f>IndicD!K211</f>
        <v>4565</v>
      </c>
      <c r="L211" s="80">
        <f>IndicD!L211</f>
        <v>3684</v>
      </c>
      <c r="M211" s="80">
        <f>IndicD!M211</f>
        <v>3987</v>
      </c>
      <c r="N211" s="80">
        <f>IndicD!N211</f>
        <v>4534</v>
      </c>
      <c r="O211" s="80">
        <f>IndicD!O211</f>
        <v>4206</v>
      </c>
      <c r="P211" s="81">
        <f>IndicD!P211</f>
        <v>3716</v>
      </c>
      <c r="Q211" s="75"/>
      <c r="R211" s="75"/>
      <c r="S211" s="77"/>
      <c r="T211" s="86"/>
      <c r="U211" s="86"/>
      <c r="V211" s="86"/>
      <c r="W211" s="86"/>
      <c r="X211" s="63"/>
    </row>
    <row r="212" spans="1:24" ht="12.75" hidden="1" customHeight="1" x14ac:dyDescent="0.25">
      <c r="A212" s="54" t="s">
        <v>84</v>
      </c>
      <c r="B212" s="78">
        <v>2010</v>
      </c>
      <c r="C212" s="245">
        <f ca="1">IndicD!C212</f>
        <v>27409</v>
      </c>
      <c r="D212" s="246"/>
      <c r="E212" s="80">
        <f>IndicD!E212</f>
        <v>3494</v>
      </c>
      <c r="F212" s="80">
        <f>IndicD!F212</f>
        <v>4009</v>
      </c>
      <c r="G212" s="80">
        <f>IndicD!G212</f>
        <v>5519</v>
      </c>
      <c r="H212" s="80">
        <f>IndicD!H212</f>
        <v>4965</v>
      </c>
      <c r="I212" s="80">
        <f>IndicD!I212</f>
        <v>4635</v>
      </c>
      <c r="J212" s="80">
        <f>IndicD!J212</f>
        <v>4787</v>
      </c>
      <c r="K212" s="80">
        <f>IndicD!K212</f>
        <v>4606</v>
      </c>
      <c r="L212" s="80">
        <f>IndicD!L212</f>
        <v>3838</v>
      </c>
      <c r="M212" s="80">
        <f>IndicD!M212</f>
        <v>4296</v>
      </c>
      <c r="N212" s="80">
        <f>IndicD!N212</f>
        <v>4407</v>
      </c>
      <c r="O212" s="80">
        <f>IndicD!O212</f>
        <v>4145</v>
      </c>
      <c r="P212" s="81">
        <f>IndicD!P212</f>
        <v>3508</v>
      </c>
      <c r="Q212" s="75"/>
      <c r="R212" s="75"/>
      <c r="S212" s="77"/>
      <c r="T212" s="86"/>
      <c r="U212" s="86"/>
      <c r="V212" s="86"/>
      <c r="W212" s="86"/>
      <c r="X212" s="63"/>
    </row>
    <row r="213" spans="1:24" ht="12.75" hidden="1" customHeight="1" x14ac:dyDescent="0.25">
      <c r="A213" s="54" t="s">
        <v>84</v>
      </c>
      <c r="B213" s="78">
        <v>2013</v>
      </c>
      <c r="C213" s="245">
        <f ca="1">IndicD!C213</f>
        <v>28673</v>
      </c>
      <c r="D213" s="246"/>
      <c r="E213" s="80">
        <f>IndicD!E213</f>
        <v>4338</v>
      </c>
      <c r="F213" s="80">
        <f>IndicD!F213</f>
        <v>4454</v>
      </c>
      <c r="G213" s="80">
        <f>IndicD!G213</f>
        <v>5039</v>
      </c>
      <c r="H213" s="80">
        <f>IndicD!H213</f>
        <v>5209</v>
      </c>
      <c r="I213" s="80">
        <f>IndicD!I213</f>
        <v>4797</v>
      </c>
      <c r="J213" s="80">
        <f>IndicD!J213</f>
        <v>4836</v>
      </c>
      <c r="K213" s="80">
        <f>IndicD!K213</f>
        <v>5127</v>
      </c>
      <c r="L213" s="80">
        <f>IndicD!L213</f>
        <v>3855</v>
      </c>
      <c r="M213" s="80">
        <f>IndicD!M213</f>
        <v>4038</v>
      </c>
      <c r="N213" s="80">
        <f>IndicD!N213</f>
        <v>5006</v>
      </c>
      <c r="O213" s="80">
        <f>IndicD!O213</f>
        <v>4309</v>
      </c>
      <c r="P213" s="81">
        <f>IndicD!P213</f>
        <v>3966</v>
      </c>
      <c r="Q213" s="75"/>
      <c r="R213" s="75"/>
      <c r="S213" s="77"/>
      <c r="T213" s="86"/>
      <c r="U213" s="86"/>
      <c r="V213" s="86"/>
      <c r="W213" s="86"/>
      <c r="X213" s="63"/>
    </row>
    <row r="214" spans="1:24" ht="12.75" hidden="1" customHeight="1" x14ac:dyDescent="0.25">
      <c r="A214" s="54" t="s">
        <v>84</v>
      </c>
      <c r="B214" s="78">
        <v>2014</v>
      </c>
      <c r="C214" s="245">
        <f ca="1">IndicD!C214</f>
        <v>28471</v>
      </c>
      <c r="D214" s="246"/>
      <c r="E214" s="80">
        <f>IndicD!E214</f>
        <v>4418</v>
      </c>
      <c r="F214" s="80">
        <f>IndicD!F214</f>
        <v>4546</v>
      </c>
      <c r="G214" s="80">
        <f>IndicD!G214</f>
        <v>4874</v>
      </c>
      <c r="H214" s="80">
        <f>IndicD!H214</f>
        <v>4872</v>
      </c>
      <c r="I214" s="80">
        <f>IndicD!I214</f>
        <v>5136</v>
      </c>
      <c r="J214" s="80">
        <f>IndicD!J214</f>
        <v>4625</v>
      </c>
      <c r="K214" s="80">
        <f>IndicD!K214</f>
        <v>5370</v>
      </c>
      <c r="L214" s="80">
        <f>IndicD!L214</f>
        <v>4028</v>
      </c>
      <c r="M214" s="80">
        <f>IndicD!M214</f>
        <v>4367</v>
      </c>
      <c r="N214" s="80">
        <f>IndicD!N214</f>
        <v>5031</v>
      </c>
      <c r="O214" s="80">
        <f>IndicD!O214</f>
        <v>4448</v>
      </c>
      <c r="P214" s="81">
        <f>IndicD!P214</f>
        <v>3989</v>
      </c>
      <c r="Q214" s="75"/>
      <c r="R214" s="75"/>
      <c r="S214" s="77"/>
      <c r="T214" s="86"/>
      <c r="U214" s="86"/>
      <c r="V214" s="86"/>
      <c r="W214" s="86"/>
      <c r="X214" s="63"/>
    </row>
    <row r="215" spans="1:24" ht="12.75" hidden="1" customHeight="1" x14ac:dyDescent="0.25">
      <c r="A215" s="54" t="s">
        <v>84</v>
      </c>
      <c r="B215" s="78">
        <v>2018</v>
      </c>
      <c r="C215" s="245">
        <f ca="1">IndicD!C215</f>
        <v>14830</v>
      </c>
      <c r="D215" s="246"/>
      <c r="E215" s="80" t="str">
        <f>IndicD!E215</f>
        <v>n.d.</v>
      </c>
      <c r="F215" s="80" t="str">
        <f>IndicD!F215</f>
        <v>n.d.</v>
      </c>
      <c r="G215" s="80" t="str">
        <f>IndicD!G215</f>
        <v>n.d.</v>
      </c>
      <c r="H215" s="80">
        <f>IndicD!H215</f>
        <v>4873</v>
      </c>
      <c r="I215" s="80">
        <f>IndicD!I215</f>
        <v>4772</v>
      </c>
      <c r="J215" s="80">
        <f>IndicD!J215</f>
        <v>5185</v>
      </c>
      <c r="K215" s="80">
        <f>IndicD!K215</f>
        <v>5079</v>
      </c>
      <c r="L215" s="80">
        <f>IndicD!L215</f>
        <v>4584</v>
      </c>
      <c r="M215" s="80">
        <f>IndicD!M215</f>
        <v>4229</v>
      </c>
      <c r="N215" s="80">
        <f>IndicD!N215</f>
        <v>4812</v>
      </c>
      <c r="O215" s="80">
        <f>IndicD!O215</f>
        <v>4687</v>
      </c>
      <c r="P215" s="81">
        <f>IndicD!P215</f>
        <v>3636</v>
      </c>
      <c r="Q215" s="75"/>
      <c r="R215" s="75"/>
      <c r="S215" s="77"/>
      <c r="T215" s="86"/>
      <c r="U215" s="86"/>
      <c r="V215" s="86"/>
      <c r="W215" s="86"/>
      <c r="X215" s="63"/>
    </row>
    <row r="216" spans="1:24" ht="12.75" hidden="1" customHeight="1" x14ac:dyDescent="0.25">
      <c r="A216" s="54" t="s">
        <v>84</v>
      </c>
      <c r="B216" s="78">
        <v>2019</v>
      </c>
      <c r="C216" s="245">
        <f ca="1">IndicD!C216</f>
        <v>30158</v>
      </c>
      <c r="D216" s="246"/>
      <c r="E216" s="86">
        <f>IndicD!E216</f>
        <v>4672</v>
      </c>
      <c r="F216" s="86">
        <f>IndicD!F216</f>
        <v>4685</v>
      </c>
      <c r="G216" s="86">
        <f>IndicD!G216</f>
        <v>5500</v>
      </c>
      <c r="H216" s="86">
        <f>IndicD!H216</f>
        <v>5006</v>
      </c>
      <c r="I216" s="86">
        <f>IndicD!I216</f>
        <v>5283</v>
      </c>
      <c r="J216" s="86">
        <f>IndicD!J216</f>
        <v>5012</v>
      </c>
      <c r="K216" s="86">
        <f>IndicD!K216</f>
        <v>5438</v>
      </c>
      <c r="L216" s="86">
        <f>IndicD!L216</f>
        <v>4316</v>
      </c>
      <c r="M216" s="86">
        <f>IndicD!M216</f>
        <v>4610</v>
      </c>
      <c r="N216" s="86">
        <f>IndicD!N216</f>
        <v>5096</v>
      </c>
      <c r="O216" s="86">
        <f>IndicD!O216</f>
        <v>4749</v>
      </c>
      <c r="P216" s="81">
        <f>IndicD!P216</f>
        <v>4131</v>
      </c>
      <c r="Q216" s="75"/>
      <c r="R216" s="75"/>
      <c r="S216" s="77"/>
      <c r="T216" s="86"/>
      <c r="U216" s="86"/>
      <c r="V216" s="86"/>
      <c r="W216" s="86"/>
      <c r="X216" s="63"/>
    </row>
    <row r="217" spans="1:24" ht="12.75" hidden="1" customHeight="1" x14ac:dyDescent="0.25">
      <c r="A217" s="54" t="s">
        <v>84</v>
      </c>
      <c r="B217" s="78">
        <v>2020</v>
      </c>
      <c r="C217" s="245">
        <f ca="1">IndicD!C217</f>
        <v>23244</v>
      </c>
      <c r="D217" s="246"/>
      <c r="E217" s="86">
        <f>IndicD!E217</f>
        <v>5006</v>
      </c>
      <c r="F217" s="86">
        <f>IndicD!F217</f>
        <v>4806</v>
      </c>
      <c r="G217" s="86">
        <f>IndicD!G217</f>
        <v>3553</v>
      </c>
      <c r="H217" s="86">
        <f>IndicD!H217</f>
        <v>1518</v>
      </c>
      <c r="I217" s="86">
        <f>IndicD!I217</f>
        <v>3068</v>
      </c>
      <c r="J217" s="86">
        <f>IndicD!J217</f>
        <v>5293</v>
      </c>
      <c r="K217" s="86">
        <f>IndicD!K217</f>
        <v>6129</v>
      </c>
      <c r="L217" s="86">
        <f>IndicD!L217</f>
        <v>4693</v>
      </c>
      <c r="M217" s="86">
        <f>IndicD!M217</f>
        <v>5052</v>
      </c>
      <c r="N217" s="86">
        <f>IndicD!N217</f>
        <v>5170</v>
      </c>
      <c r="O217" s="86">
        <f>IndicD!O217</f>
        <v>4290</v>
      </c>
      <c r="P217" s="81">
        <f>IndicD!P217</f>
        <v>4543</v>
      </c>
      <c r="Q217" s="75"/>
      <c r="R217" s="75"/>
      <c r="S217" s="77"/>
      <c r="T217" s="86"/>
      <c r="U217" s="86"/>
      <c r="V217" s="86"/>
      <c r="W217" s="86"/>
      <c r="X217" s="63"/>
    </row>
    <row r="218" spans="1:24" ht="12.75" hidden="1" customHeight="1" x14ac:dyDescent="0.25">
      <c r="A218" s="54" t="s">
        <v>84</v>
      </c>
      <c r="B218" s="78">
        <v>2021</v>
      </c>
      <c r="C218" s="245">
        <f ca="1">IndicD!C218</f>
        <v>28615</v>
      </c>
      <c r="D218" s="246"/>
      <c r="E218" s="86">
        <f>IndicD!E218</f>
        <v>4227</v>
      </c>
      <c r="F218" s="86">
        <f>IndicD!F218</f>
        <v>4599</v>
      </c>
      <c r="G218" s="86">
        <f>IndicD!G218</f>
        <v>5184</v>
      </c>
      <c r="H218" s="86">
        <f>IndicD!H218</f>
        <v>4921</v>
      </c>
      <c r="I218" s="86">
        <f>IndicD!I218</f>
        <v>4615</v>
      </c>
      <c r="J218" s="86">
        <f>IndicD!J218</f>
        <v>5069</v>
      </c>
      <c r="K218" s="86">
        <f>IndicD!K218</f>
        <v>4605</v>
      </c>
      <c r="L218" s="86">
        <f>IndicD!L218</f>
        <v>4429</v>
      </c>
      <c r="M218" s="86">
        <f>IndicD!M218</f>
        <v>4203</v>
      </c>
      <c r="N218" s="86">
        <f>IndicD!N218</f>
        <v>4357</v>
      </c>
      <c r="O218" s="86">
        <f>IndicD!O218</f>
        <v>4087</v>
      </c>
      <c r="P218" s="108">
        <f>IndicD!P218</f>
        <v>4038</v>
      </c>
      <c r="Q218" s="75"/>
      <c r="R218" s="75"/>
      <c r="S218" s="77"/>
      <c r="T218" s="86"/>
      <c r="U218" s="86"/>
      <c r="V218" s="86"/>
      <c r="W218" s="86"/>
      <c r="X218" s="63"/>
    </row>
    <row r="219" spans="1:24" ht="12.75" customHeight="1" x14ac:dyDescent="0.25">
      <c r="A219" s="54" t="s">
        <v>84</v>
      </c>
      <c r="B219" s="78">
        <v>2022</v>
      </c>
      <c r="C219" s="245">
        <f ca="1">IndicD!C219</f>
        <v>24694</v>
      </c>
      <c r="D219" s="246"/>
      <c r="E219" s="86">
        <f>IndicD!E219</f>
        <v>3817</v>
      </c>
      <c r="F219" s="86">
        <f>IndicD!F219</f>
        <v>4088</v>
      </c>
      <c r="G219" s="86">
        <f>IndicD!G219</f>
        <v>4710</v>
      </c>
      <c r="H219" s="86">
        <f>IndicD!H219</f>
        <v>3904</v>
      </c>
      <c r="I219" s="86">
        <f>IndicD!I219</f>
        <v>3868</v>
      </c>
      <c r="J219" s="86">
        <f>IndicD!J219</f>
        <v>4307</v>
      </c>
      <c r="K219" s="86">
        <f>IndicD!K219</f>
        <v>4022</v>
      </c>
      <c r="L219" s="86">
        <f>IndicD!L219</f>
        <v>4008</v>
      </c>
      <c r="M219" s="86">
        <f>IndicD!M219</f>
        <v>4443</v>
      </c>
      <c r="N219" s="86">
        <f>IndicD!N219</f>
        <v>4285</v>
      </c>
      <c r="O219" s="86">
        <f>IndicD!O219</f>
        <v>4263</v>
      </c>
      <c r="P219" s="108">
        <f>IndicD!P219</f>
        <v>3686</v>
      </c>
      <c r="Q219" s="75"/>
      <c r="R219" s="75"/>
      <c r="S219" s="77"/>
      <c r="T219" s="86"/>
      <c r="U219" s="86"/>
      <c r="V219" s="86"/>
      <c r="W219" s="86"/>
      <c r="X219" s="63"/>
    </row>
    <row r="220" spans="1:24" ht="12.75" customHeight="1" x14ac:dyDescent="0.25">
      <c r="A220" s="54" t="s">
        <v>84</v>
      </c>
      <c r="B220" s="78">
        <v>2023</v>
      </c>
      <c r="C220" s="245">
        <f ca="1">IndicD!C220</f>
        <v>27159</v>
      </c>
      <c r="D220" s="246"/>
      <c r="E220" s="86">
        <f>IndicD!E220</f>
        <v>4115</v>
      </c>
      <c r="F220" s="86">
        <f>IndicD!F220</f>
        <v>4376</v>
      </c>
      <c r="G220" s="86">
        <f>IndicD!G220</f>
        <v>5040</v>
      </c>
      <c r="H220" s="86">
        <f>IndicD!H220</f>
        <v>4194</v>
      </c>
      <c r="I220" s="86">
        <f>IndicD!I220</f>
        <v>4418</v>
      </c>
      <c r="J220" s="86">
        <f>IndicD!J220</f>
        <v>5016</v>
      </c>
      <c r="K220" s="86">
        <f>IndicD!K220</f>
        <v>0</v>
      </c>
      <c r="L220" s="86">
        <f>IndicD!L220</f>
        <v>0</v>
      </c>
      <c r="M220" s="86">
        <f>IndicD!M220</f>
        <v>0</v>
      </c>
      <c r="N220" s="86">
        <f>IndicD!N220</f>
        <v>0</v>
      </c>
      <c r="O220" s="86">
        <f>IndicD!O220</f>
        <v>0</v>
      </c>
      <c r="P220" s="108">
        <f>IndicD!P220</f>
        <v>0</v>
      </c>
      <c r="Q220" s="75"/>
      <c r="R220" s="75"/>
      <c r="S220" s="77"/>
      <c r="T220" s="86"/>
      <c r="U220" s="86"/>
      <c r="V220" s="86"/>
      <c r="W220" s="86"/>
      <c r="X220" s="63"/>
    </row>
    <row r="221" spans="1:24" s="12" customFormat="1" ht="6.75" customHeight="1" x14ac:dyDescent="0.25">
      <c r="A221" s="87"/>
      <c r="B221" s="88"/>
      <c r="C221" s="89"/>
      <c r="D221" s="89"/>
      <c r="E221" s="224"/>
      <c r="F221" s="224"/>
      <c r="G221" s="224"/>
      <c r="H221" s="224"/>
      <c r="I221" s="224"/>
      <c r="J221" s="224"/>
      <c r="K221" s="224"/>
      <c r="L221" s="224"/>
      <c r="M221" s="224"/>
      <c r="N221" s="224"/>
      <c r="O221" s="224"/>
      <c r="P221" s="225"/>
      <c r="Q221" s="59"/>
      <c r="R221" s="60"/>
      <c r="S221" s="61"/>
    </row>
    <row r="222" spans="1:24" x14ac:dyDescent="0.25">
      <c r="A222" s="95" t="s">
        <v>224</v>
      </c>
      <c r="B222" s="62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N222" s="93"/>
      <c r="Q222" s="75"/>
      <c r="S222" s="77"/>
    </row>
    <row r="223" spans="1:24" x14ac:dyDescent="0.25">
      <c r="A223" s="95"/>
      <c r="B223" s="62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N223" s="93"/>
      <c r="P223" s="35" t="str">
        <f>Menu!F27</f>
        <v>Version of July 6th, 2023</v>
      </c>
      <c r="Q223" s="75"/>
      <c r="S223" s="77"/>
    </row>
    <row r="224" spans="1:24" x14ac:dyDescent="0.25">
      <c r="A224" s="99"/>
      <c r="B224" s="62"/>
      <c r="C224" s="96"/>
      <c r="D224" s="96"/>
      <c r="E224" s="96"/>
      <c r="F224" s="97"/>
      <c r="G224" s="96"/>
      <c r="H224" s="96"/>
      <c r="I224" s="97"/>
      <c r="J224" s="96"/>
      <c r="K224" s="96"/>
      <c r="L224" s="97"/>
      <c r="M224" s="96"/>
      <c r="N224" s="96"/>
      <c r="O224" s="97"/>
      <c r="P224" s="35" t="str">
        <f>Menu!F28</f>
        <v>N°06/2023</v>
      </c>
      <c r="Q224" s="75"/>
      <c r="S224" s="77"/>
    </row>
    <row r="225" spans="1:19" ht="14.25" customHeight="1" x14ac:dyDescent="0.25">
      <c r="A225" s="99"/>
      <c r="B225" s="62"/>
      <c r="C225" s="96"/>
      <c r="D225" s="96"/>
      <c r="E225" s="96"/>
      <c r="F225" s="97"/>
      <c r="G225" s="96"/>
      <c r="H225" s="96"/>
      <c r="I225" s="97"/>
      <c r="J225" s="96"/>
      <c r="K225" s="96"/>
      <c r="L225" s="97"/>
      <c r="M225" s="96"/>
      <c r="N225" s="96"/>
      <c r="O225" s="97"/>
      <c r="P225" s="100" t="s">
        <v>51</v>
      </c>
      <c r="Q225" s="75"/>
      <c r="S225" s="77"/>
    </row>
    <row r="226" spans="1:19" x14ac:dyDescent="0.2">
      <c r="A226" s="47" t="s">
        <v>63</v>
      </c>
      <c r="B226" s="47" t="s">
        <v>64</v>
      </c>
      <c r="C226" s="248" t="s">
        <v>190</v>
      </c>
      <c r="D226" s="249"/>
      <c r="E226" s="48" t="s">
        <v>89</v>
      </c>
      <c r="F226" s="48" t="s">
        <v>90</v>
      </c>
      <c r="G226" s="48" t="s">
        <v>91</v>
      </c>
      <c r="H226" s="48" t="s">
        <v>92</v>
      </c>
      <c r="I226" s="48" t="s">
        <v>93</v>
      </c>
      <c r="J226" s="48" t="s">
        <v>94</v>
      </c>
      <c r="K226" s="48" t="s">
        <v>95</v>
      </c>
      <c r="L226" s="48" t="s">
        <v>96</v>
      </c>
      <c r="M226" s="48" t="s">
        <v>97</v>
      </c>
      <c r="N226" s="48" t="s">
        <v>98</v>
      </c>
      <c r="O226" s="48" t="s">
        <v>99</v>
      </c>
      <c r="P226" s="48" t="s">
        <v>100</v>
      </c>
      <c r="Q226" s="75"/>
      <c r="S226" s="101"/>
    </row>
    <row r="227" spans="1:19" x14ac:dyDescent="0.2">
      <c r="A227" s="50"/>
      <c r="B227" s="50"/>
      <c r="C227" s="122" t="s">
        <v>191</v>
      </c>
      <c r="D227" s="132">
        <v>6</v>
      </c>
      <c r="E227" s="53" t="s">
        <v>178</v>
      </c>
      <c r="F227" s="53" t="s">
        <v>179</v>
      </c>
      <c r="G227" s="53" t="s">
        <v>180</v>
      </c>
      <c r="H227" s="53" t="s">
        <v>181</v>
      </c>
      <c r="I227" s="53" t="s">
        <v>182</v>
      </c>
      <c r="J227" s="53" t="s">
        <v>183</v>
      </c>
      <c r="K227" s="53" t="s">
        <v>184</v>
      </c>
      <c r="L227" s="53" t="s">
        <v>185</v>
      </c>
      <c r="M227" s="53" t="s">
        <v>186</v>
      </c>
      <c r="N227" s="53" t="s">
        <v>187</v>
      </c>
      <c r="O227" s="53" t="s">
        <v>188</v>
      </c>
      <c r="P227" s="53" t="s">
        <v>189</v>
      </c>
      <c r="Q227" s="75"/>
      <c r="S227" s="101"/>
    </row>
    <row r="228" spans="1:19" ht="13.5" customHeight="1" x14ac:dyDescent="0.25">
      <c r="A228" s="103"/>
      <c r="B228" s="62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104"/>
      <c r="Q228" s="75"/>
      <c r="S228" s="101"/>
    </row>
    <row r="229" spans="1:19" ht="13.5" customHeight="1" x14ac:dyDescent="0.25">
      <c r="A229" s="70"/>
      <c r="B229" s="105"/>
      <c r="C229" s="56"/>
      <c r="D229" s="56"/>
      <c r="E229" s="64" t="s">
        <v>67</v>
      </c>
      <c r="F229" s="65"/>
      <c r="G229" s="66"/>
      <c r="H229" s="66"/>
      <c r="I229" s="66"/>
      <c r="J229" s="67"/>
      <c r="K229" s="66"/>
      <c r="L229" s="66"/>
      <c r="M229" s="66"/>
      <c r="N229" s="66"/>
      <c r="O229" s="66"/>
      <c r="P229" s="68"/>
      <c r="Q229" s="75"/>
      <c r="R229" s="106"/>
      <c r="S229" s="101"/>
    </row>
    <row r="230" spans="1:19" s="12" customFormat="1" ht="6.75" customHeight="1" x14ac:dyDescent="0.25">
      <c r="A230" s="54"/>
      <c r="B230" s="55"/>
      <c r="C230" s="56"/>
      <c r="D230" s="56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8"/>
      <c r="Q230" s="59"/>
      <c r="R230" s="60"/>
      <c r="S230" s="107"/>
    </row>
    <row r="231" spans="1:19" ht="12.75" hidden="1" customHeight="1" x14ac:dyDescent="0.25">
      <c r="A231" s="79" t="s">
        <v>85</v>
      </c>
      <c r="B231" s="71">
        <v>2007</v>
      </c>
      <c r="C231" s="245">
        <f ca="1">IndicD!C231</f>
        <v>40764</v>
      </c>
      <c r="D231" s="246"/>
      <c r="E231" s="80">
        <f>IndicD!E231</f>
        <v>5757</v>
      </c>
      <c r="F231" s="80">
        <f>IndicD!F231</f>
        <v>6457</v>
      </c>
      <c r="G231" s="80">
        <f>IndicD!G231</f>
        <v>7938</v>
      </c>
      <c r="H231" s="80">
        <f>IndicD!H231</f>
        <v>7019</v>
      </c>
      <c r="I231" s="80">
        <f>IndicD!I231</f>
        <v>6926</v>
      </c>
      <c r="J231" s="80">
        <f>IndicD!J231</f>
        <v>6667</v>
      </c>
      <c r="K231" s="80">
        <f>IndicD!K231</f>
        <v>6621</v>
      </c>
      <c r="L231" s="80">
        <f>IndicD!L231</f>
        <v>5779</v>
      </c>
      <c r="M231" s="80">
        <f>IndicD!M231</f>
        <v>5266</v>
      </c>
      <c r="N231" s="80">
        <f>IndicD!N231</f>
        <v>6666</v>
      </c>
      <c r="O231" s="80">
        <f>IndicD!O231</f>
        <v>5927</v>
      </c>
      <c r="P231" s="81">
        <f>IndicD!P231</f>
        <v>5210</v>
      </c>
      <c r="Q231" s="75"/>
      <c r="R231" s="106"/>
      <c r="S231" s="101"/>
    </row>
    <row r="232" spans="1:19" ht="12.75" hidden="1" customHeight="1" x14ac:dyDescent="0.25">
      <c r="A232" s="79" t="s">
        <v>85</v>
      </c>
      <c r="B232" s="71">
        <v>2008</v>
      </c>
      <c r="C232" s="245">
        <f ca="1">IndicD!C232</f>
        <v>40578</v>
      </c>
      <c r="D232" s="246"/>
      <c r="E232" s="80">
        <f>IndicD!E232</f>
        <v>6186</v>
      </c>
      <c r="F232" s="80">
        <f>IndicD!F232</f>
        <v>6120</v>
      </c>
      <c r="G232" s="80">
        <f>IndicD!G232</f>
        <v>6918</v>
      </c>
      <c r="H232" s="80">
        <f>IndicD!H232</f>
        <v>8092</v>
      </c>
      <c r="I232" s="80">
        <f>IndicD!I232</f>
        <v>6696</v>
      </c>
      <c r="J232" s="80">
        <f>IndicD!J232</f>
        <v>6566</v>
      </c>
      <c r="K232" s="80">
        <f>IndicD!K232</f>
        <v>7557</v>
      </c>
      <c r="L232" s="80">
        <f>IndicD!L232</f>
        <v>5147</v>
      </c>
      <c r="M232" s="80">
        <f>IndicD!M232</f>
        <v>5896</v>
      </c>
      <c r="N232" s="80">
        <f>IndicD!N232</f>
        <v>6724</v>
      </c>
      <c r="O232" s="80">
        <f>IndicD!O232</f>
        <v>5713</v>
      </c>
      <c r="P232" s="81">
        <f>IndicD!P232</f>
        <v>5561</v>
      </c>
      <c r="Q232" s="75"/>
      <c r="R232" s="106"/>
      <c r="S232" s="101"/>
    </row>
    <row r="233" spans="1:19" ht="12.75" hidden="1" customHeight="1" x14ac:dyDescent="0.25">
      <c r="A233" s="79" t="s">
        <v>85</v>
      </c>
      <c r="B233" s="78">
        <v>2009</v>
      </c>
      <c r="C233" s="245">
        <f ca="1">IndicD!C233</f>
        <v>39777</v>
      </c>
      <c r="D233" s="246"/>
      <c r="E233" s="80">
        <f>IndicD!E233</f>
        <v>5232</v>
      </c>
      <c r="F233" s="80">
        <f>IndicD!F233</f>
        <v>6318</v>
      </c>
      <c r="G233" s="80">
        <f>IndicD!G233</f>
        <v>7511</v>
      </c>
      <c r="H233" s="80">
        <f>IndicD!H233</f>
        <v>7744</v>
      </c>
      <c r="I233" s="80">
        <f>IndicD!I233</f>
        <v>6419</v>
      </c>
      <c r="J233" s="80">
        <f>IndicD!J233</f>
        <v>6553</v>
      </c>
      <c r="K233" s="80">
        <f>IndicD!K233</f>
        <v>6821</v>
      </c>
      <c r="L233" s="80">
        <f>IndicD!L233</f>
        <v>5889</v>
      </c>
      <c r="M233" s="80">
        <f>IndicD!M233</f>
        <v>6051</v>
      </c>
      <c r="N233" s="80">
        <f>IndicD!N233</f>
        <v>7595</v>
      </c>
      <c r="O233" s="80">
        <f>IndicD!O233</f>
        <v>6807</v>
      </c>
      <c r="P233" s="81">
        <f>IndicD!P233</f>
        <v>6113</v>
      </c>
      <c r="Q233" s="75"/>
      <c r="R233" s="106"/>
      <c r="S233" s="101"/>
    </row>
    <row r="234" spans="1:19" ht="12.75" hidden="1" customHeight="1" x14ac:dyDescent="0.25">
      <c r="A234" s="79" t="s">
        <v>85</v>
      </c>
      <c r="B234" s="78">
        <v>2010</v>
      </c>
      <c r="C234" s="245">
        <f ca="1">IndicD!C234</f>
        <v>43932</v>
      </c>
      <c r="D234" s="246"/>
      <c r="E234" s="80">
        <f>IndicD!E234</f>
        <v>5672</v>
      </c>
      <c r="F234" s="80">
        <f>IndicD!F234</f>
        <v>6427</v>
      </c>
      <c r="G234" s="80">
        <f>IndicD!G234</f>
        <v>8432</v>
      </c>
      <c r="H234" s="80">
        <f>IndicD!H234</f>
        <v>7918</v>
      </c>
      <c r="I234" s="80">
        <f>IndicD!I234</f>
        <v>7784</v>
      </c>
      <c r="J234" s="80">
        <f>IndicD!J234</f>
        <v>7699</v>
      </c>
      <c r="K234" s="80">
        <f>IndicD!K234</f>
        <v>7210</v>
      </c>
      <c r="L234" s="80">
        <f>IndicD!L234</f>
        <v>6109</v>
      </c>
      <c r="M234" s="80">
        <f>IndicD!M234</f>
        <v>6017</v>
      </c>
      <c r="N234" s="80">
        <f>IndicD!N234</f>
        <v>6498</v>
      </c>
      <c r="O234" s="80">
        <f>IndicD!O234</f>
        <v>6150</v>
      </c>
      <c r="P234" s="81">
        <f>IndicD!P234</f>
        <v>5249</v>
      </c>
      <c r="Q234" s="75"/>
      <c r="R234" s="106"/>
      <c r="S234" s="101"/>
    </row>
    <row r="235" spans="1:19" ht="12.75" hidden="1" customHeight="1" x14ac:dyDescent="0.25">
      <c r="A235" s="79" t="s">
        <v>85</v>
      </c>
      <c r="B235" s="78">
        <v>2013</v>
      </c>
      <c r="C235" s="245">
        <f ca="1">IndicD!C235</f>
        <v>44360</v>
      </c>
      <c r="D235" s="246"/>
      <c r="E235" s="80">
        <f>IndicD!E235</f>
        <v>6619</v>
      </c>
      <c r="F235" s="80">
        <f>IndicD!F235</f>
        <v>6818</v>
      </c>
      <c r="G235" s="80">
        <f>IndicD!G235</f>
        <v>7727</v>
      </c>
      <c r="H235" s="80">
        <f>IndicD!H235</f>
        <v>8403</v>
      </c>
      <c r="I235" s="80">
        <f>IndicD!I235</f>
        <v>7475</v>
      </c>
      <c r="J235" s="80">
        <f>IndicD!J235</f>
        <v>7318</v>
      </c>
      <c r="K235" s="80">
        <f>IndicD!K235</f>
        <v>7825</v>
      </c>
      <c r="L235" s="80">
        <f>IndicD!L235</f>
        <v>6014</v>
      </c>
      <c r="M235" s="80">
        <f>IndicD!M235</f>
        <v>6013</v>
      </c>
      <c r="N235" s="80">
        <f>IndicD!N235</f>
        <v>7851</v>
      </c>
      <c r="O235" s="80">
        <f>IndicD!O235</f>
        <v>6685</v>
      </c>
      <c r="P235" s="81">
        <f>IndicD!P235</f>
        <v>6192</v>
      </c>
      <c r="Q235" s="75"/>
      <c r="R235" s="106"/>
      <c r="S235" s="101"/>
    </row>
    <row r="236" spans="1:19" ht="12.75" hidden="1" customHeight="1" x14ac:dyDescent="0.25">
      <c r="A236" s="79" t="s">
        <v>85</v>
      </c>
      <c r="B236" s="78">
        <v>2014</v>
      </c>
      <c r="C236" s="245">
        <f ca="1">IndicD!C236</f>
        <v>45234</v>
      </c>
      <c r="D236" s="246"/>
      <c r="E236" s="80">
        <f>IndicD!E236</f>
        <v>6742</v>
      </c>
      <c r="F236" s="80">
        <f>IndicD!F236</f>
        <v>7004</v>
      </c>
      <c r="G236" s="80">
        <f>IndicD!G236</f>
        <v>7807</v>
      </c>
      <c r="H236" s="80">
        <f>IndicD!H236</f>
        <v>8012</v>
      </c>
      <c r="I236" s="80">
        <f>IndicD!I236</f>
        <v>8493</v>
      </c>
      <c r="J236" s="80">
        <f>IndicD!J236</f>
        <v>7176</v>
      </c>
      <c r="K236" s="80">
        <f>IndicD!K236</f>
        <v>8231</v>
      </c>
      <c r="L236" s="80">
        <f>IndicD!L236</f>
        <v>6310</v>
      </c>
      <c r="M236" s="80">
        <f>IndicD!M236</f>
        <v>6911</v>
      </c>
      <c r="N236" s="80">
        <f>IndicD!N236</f>
        <v>7982</v>
      </c>
      <c r="O236" s="80">
        <f>IndicD!O236</f>
        <v>7173</v>
      </c>
      <c r="P236" s="81">
        <f>IndicD!P236</f>
        <v>6569</v>
      </c>
      <c r="Q236" s="75"/>
      <c r="R236" s="106"/>
      <c r="S236" s="101"/>
    </row>
    <row r="237" spans="1:19" ht="12.75" hidden="1" customHeight="1" x14ac:dyDescent="0.25">
      <c r="A237" s="79" t="s">
        <v>85</v>
      </c>
      <c r="B237" s="78">
        <v>2018</v>
      </c>
      <c r="C237" s="245">
        <f ca="1">IndicD!C237</f>
        <v>25385</v>
      </c>
      <c r="D237" s="246"/>
      <c r="E237" s="80" t="str">
        <f>IndicD!E237</f>
        <v>n.d.</v>
      </c>
      <c r="F237" s="80" t="str">
        <f>IndicD!F237</f>
        <v>n.d.</v>
      </c>
      <c r="G237" s="80" t="str">
        <f>IndicD!G237</f>
        <v>n.d.</v>
      </c>
      <c r="H237" s="80">
        <f>IndicD!H237</f>
        <v>8257</v>
      </c>
      <c r="I237" s="80">
        <f>IndicD!I237</f>
        <v>8204</v>
      </c>
      <c r="J237" s="80">
        <f>IndicD!J237</f>
        <v>8924</v>
      </c>
      <c r="K237" s="80">
        <f>IndicD!K237</f>
        <v>8654</v>
      </c>
      <c r="L237" s="80">
        <f>IndicD!L237</f>
        <v>7600</v>
      </c>
      <c r="M237" s="80">
        <f>IndicD!M237</f>
        <v>6732</v>
      </c>
      <c r="N237" s="80">
        <f>IndicD!N237</f>
        <v>7833</v>
      </c>
      <c r="O237" s="80">
        <f>IndicD!O237</f>
        <v>7567</v>
      </c>
      <c r="P237" s="81">
        <f>IndicD!P237</f>
        <v>6007</v>
      </c>
      <c r="Q237" s="75"/>
      <c r="R237" s="106"/>
      <c r="S237" s="101"/>
    </row>
    <row r="238" spans="1:19" ht="12.75" hidden="1" customHeight="1" x14ac:dyDescent="0.25">
      <c r="A238" s="79" t="s">
        <v>85</v>
      </c>
      <c r="B238" s="78">
        <v>2019</v>
      </c>
      <c r="C238" s="245">
        <f ca="1">IndicD!C238</f>
        <v>51196</v>
      </c>
      <c r="D238" s="246"/>
      <c r="E238" s="86">
        <f>IndicD!E238</f>
        <v>7506</v>
      </c>
      <c r="F238" s="86">
        <f>IndicD!F238</f>
        <v>8213</v>
      </c>
      <c r="G238" s="86">
        <f>IndicD!G238</f>
        <v>8936</v>
      </c>
      <c r="H238" s="86">
        <f>IndicD!H238</f>
        <v>8903</v>
      </c>
      <c r="I238" s="86">
        <f>IndicD!I238</f>
        <v>9192</v>
      </c>
      <c r="J238" s="86">
        <f>IndicD!J238</f>
        <v>8446</v>
      </c>
      <c r="K238" s="86">
        <f>IndicD!K238</f>
        <v>9211</v>
      </c>
      <c r="L238" s="86">
        <f>IndicD!L238</f>
        <v>7216</v>
      </c>
      <c r="M238" s="86">
        <f>IndicD!M238</f>
        <v>7373</v>
      </c>
      <c r="N238" s="86">
        <f>IndicD!N238</f>
        <v>8579</v>
      </c>
      <c r="O238" s="86">
        <f>IndicD!O238</f>
        <v>7861</v>
      </c>
      <c r="P238" s="81">
        <f>IndicD!P238</f>
        <v>7099</v>
      </c>
      <c r="Q238" s="75"/>
      <c r="R238" s="106"/>
      <c r="S238" s="101"/>
    </row>
    <row r="239" spans="1:19" ht="12.75" hidden="1" customHeight="1" x14ac:dyDescent="0.25">
      <c r="A239" s="79" t="s">
        <v>85</v>
      </c>
      <c r="B239" s="78">
        <v>2020</v>
      </c>
      <c r="C239" s="245">
        <f ca="1">IndicD!C239</f>
        <v>40829</v>
      </c>
      <c r="D239" s="246"/>
      <c r="E239" s="86">
        <f>IndicD!E239</f>
        <v>8049</v>
      </c>
      <c r="F239" s="86">
        <f>IndicD!F239</f>
        <v>8482</v>
      </c>
      <c r="G239" s="86">
        <f>IndicD!G239</f>
        <v>6445</v>
      </c>
      <c r="H239" s="86">
        <f>IndicD!H239</f>
        <v>3008</v>
      </c>
      <c r="I239" s="86">
        <f>IndicD!I239</f>
        <v>5835</v>
      </c>
      <c r="J239" s="86">
        <f>IndicD!J239</f>
        <v>9010</v>
      </c>
      <c r="K239" s="86">
        <f>IndicD!K239</f>
        <v>10097</v>
      </c>
      <c r="L239" s="86">
        <f>IndicD!L239</f>
        <v>7893</v>
      </c>
      <c r="M239" s="86">
        <f>IndicD!M239</f>
        <v>7915</v>
      </c>
      <c r="N239" s="86">
        <f>IndicD!N239</f>
        <v>8413</v>
      </c>
      <c r="O239" s="86">
        <f>IndicD!O239</f>
        <v>7264</v>
      </c>
      <c r="P239" s="81">
        <f>IndicD!P239</f>
        <v>7311</v>
      </c>
      <c r="Q239" s="75"/>
      <c r="R239" s="106"/>
      <c r="S239" s="101"/>
    </row>
    <row r="240" spans="1:19" ht="12.75" hidden="1" customHeight="1" x14ac:dyDescent="0.25">
      <c r="A240" s="79" t="s">
        <v>85</v>
      </c>
      <c r="B240" s="78">
        <v>2021</v>
      </c>
      <c r="C240" s="245">
        <f ca="1">IndicD!C240</f>
        <v>47786</v>
      </c>
      <c r="D240" s="246"/>
      <c r="E240" s="86">
        <f>IndicD!E240</f>
        <v>7017</v>
      </c>
      <c r="F240" s="86">
        <f>IndicD!F240</f>
        <v>7784</v>
      </c>
      <c r="G240" s="86">
        <f>IndicD!G240</f>
        <v>8857</v>
      </c>
      <c r="H240" s="86">
        <f>IndicD!H240</f>
        <v>8348</v>
      </c>
      <c r="I240" s="86">
        <f>IndicD!I240</f>
        <v>7601</v>
      </c>
      <c r="J240" s="86">
        <f>IndicD!J240</f>
        <v>8179</v>
      </c>
      <c r="K240" s="86">
        <f>IndicD!K240</f>
        <v>7920</v>
      </c>
      <c r="L240" s="86">
        <f>IndicD!L240</f>
        <v>6981</v>
      </c>
      <c r="M240" s="86">
        <f>IndicD!M240</f>
        <v>6905</v>
      </c>
      <c r="N240" s="86">
        <f>IndicD!N240</f>
        <v>6978</v>
      </c>
      <c r="O240" s="86">
        <f>IndicD!O240</f>
        <v>6822</v>
      </c>
      <c r="P240" s="108">
        <f>IndicD!P240</f>
        <v>6793</v>
      </c>
      <c r="Q240" s="75"/>
      <c r="R240" s="106"/>
      <c r="S240" s="101"/>
    </row>
    <row r="241" spans="1:19" ht="12.75" customHeight="1" x14ac:dyDescent="0.25">
      <c r="A241" s="79" t="s">
        <v>85</v>
      </c>
      <c r="B241" s="78">
        <v>2022</v>
      </c>
      <c r="C241" s="245">
        <f ca="1">IndicD!C241</f>
        <v>41649</v>
      </c>
      <c r="D241" s="246"/>
      <c r="E241" s="86">
        <f>IndicD!E241</f>
        <v>6559</v>
      </c>
      <c r="F241" s="86">
        <f>IndicD!F241</f>
        <v>6993</v>
      </c>
      <c r="G241" s="86">
        <f>IndicD!G241</f>
        <v>7979</v>
      </c>
      <c r="H241" s="86">
        <f>IndicD!H241</f>
        <v>6501</v>
      </c>
      <c r="I241" s="86">
        <f>IndicD!I241</f>
        <v>6635</v>
      </c>
      <c r="J241" s="86">
        <f>IndicD!J241</f>
        <v>6982</v>
      </c>
      <c r="K241" s="86">
        <f>IndicD!K241</f>
        <v>6787</v>
      </c>
      <c r="L241" s="86">
        <f>IndicD!L241</f>
        <v>6488</v>
      </c>
      <c r="M241" s="86">
        <f>IndicD!M241</f>
        <v>6930</v>
      </c>
      <c r="N241" s="86">
        <f>IndicD!N241</f>
        <v>6895</v>
      </c>
      <c r="O241" s="86">
        <f>IndicD!O241</f>
        <v>7123</v>
      </c>
      <c r="P241" s="108">
        <f>IndicD!P241</f>
        <v>6214</v>
      </c>
      <c r="Q241" s="75"/>
      <c r="R241" s="106"/>
      <c r="S241" s="101"/>
    </row>
    <row r="242" spans="1:19" ht="12.75" customHeight="1" x14ac:dyDescent="0.25">
      <c r="A242" s="79" t="s">
        <v>85</v>
      </c>
      <c r="B242" s="78">
        <v>2023</v>
      </c>
      <c r="C242" s="245">
        <f ca="1">IndicD!C242</f>
        <v>45378</v>
      </c>
      <c r="D242" s="246"/>
      <c r="E242" s="86">
        <f>IndicD!E242</f>
        <v>6725</v>
      </c>
      <c r="F242" s="86">
        <f>IndicD!F242</f>
        <v>7444</v>
      </c>
      <c r="G242" s="86">
        <f>IndicD!G242</f>
        <v>8437</v>
      </c>
      <c r="H242" s="86">
        <f>IndicD!H242</f>
        <v>7093</v>
      </c>
      <c r="I242" s="86">
        <f>IndicD!I242</f>
        <v>7318</v>
      </c>
      <c r="J242" s="86">
        <f>IndicD!J242</f>
        <v>8361</v>
      </c>
      <c r="K242" s="86">
        <f>IndicD!K242</f>
        <v>0</v>
      </c>
      <c r="L242" s="86">
        <f>IndicD!L242</f>
        <v>0</v>
      </c>
      <c r="M242" s="86">
        <f>IndicD!M242</f>
        <v>0</v>
      </c>
      <c r="N242" s="86">
        <f>IndicD!N242</f>
        <v>0</v>
      </c>
      <c r="O242" s="86">
        <f>IndicD!O242</f>
        <v>0</v>
      </c>
      <c r="P242" s="108">
        <f>IndicD!P242</f>
        <v>0</v>
      </c>
      <c r="Q242" s="75"/>
      <c r="R242" s="106"/>
      <c r="S242" s="101"/>
    </row>
    <row r="243" spans="1:19" s="12" customFormat="1" ht="6.75" customHeight="1" x14ac:dyDescent="0.25">
      <c r="A243" s="54"/>
      <c r="B243" s="55"/>
      <c r="C243" s="245">
        <f>IndicD!C243</f>
        <v>0</v>
      </c>
      <c r="D243" s="246"/>
      <c r="E243" s="86">
        <f>IndicD!E243</f>
        <v>0</v>
      </c>
      <c r="F243" s="86">
        <f>IndicD!F243</f>
        <v>0</v>
      </c>
      <c r="G243" s="86">
        <f>IndicD!G243</f>
        <v>0</v>
      </c>
      <c r="H243" s="86">
        <f>IndicD!H243</f>
        <v>0</v>
      </c>
      <c r="I243" s="86">
        <f>IndicD!I243</f>
        <v>0</v>
      </c>
      <c r="J243" s="86">
        <f>IndicD!J243</f>
        <v>0</v>
      </c>
      <c r="K243" s="86">
        <f>IndicD!K243</f>
        <v>0</v>
      </c>
      <c r="L243" s="86">
        <f>IndicD!L243</f>
        <v>0</v>
      </c>
      <c r="M243" s="86">
        <f>IndicD!M243</f>
        <v>0</v>
      </c>
      <c r="N243" s="86">
        <f>IndicD!N243</f>
        <v>0</v>
      </c>
      <c r="O243" s="86">
        <f>IndicD!O243</f>
        <v>0</v>
      </c>
      <c r="P243" s="108">
        <f>IndicD!P243</f>
        <v>0</v>
      </c>
      <c r="Q243" s="59"/>
      <c r="R243" s="60"/>
      <c r="S243" s="107"/>
    </row>
    <row r="244" spans="1:19" x14ac:dyDescent="0.25">
      <c r="A244" s="54"/>
      <c r="B244" s="65"/>
      <c r="C244" s="245">
        <f>IndicD!C244</f>
        <v>0</v>
      </c>
      <c r="D244" s="246"/>
      <c r="E244" s="64" t="s">
        <v>68</v>
      </c>
      <c r="F244" s="65"/>
      <c r="G244" s="66"/>
      <c r="H244" s="66"/>
      <c r="I244" s="66"/>
      <c r="J244" s="67"/>
      <c r="K244" s="66"/>
      <c r="L244" s="66"/>
      <c r="M244" s="66"/>
      <c r="N244" s="66"/>
      <c r="O244" s="66"/>
      <c r="P244" s="81"/>
      <c r="Q244" s="75"/>
      <c r="R244" s="106"/>
      <c r="S244" s="101"/>
    </row>
    <row r="245" spans="1:19" s="12" customFormat="1" ht="6.75" customHeight="1" x14ac:dyDescent="0.25">
      <c r="A245" s="54"/>
      <c r="B245" s="55"/>
      <c r="C245" s="245">
        <f>IndicD!C245</f>
        <v>0</v>
      </c>
      <c r="D245" s="246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81"/>
      <c r="Q245" s="59"/>
      <c r="R245" s="60"/>
      <c r="S245" s="107"/>
    </row>
    <row r="246" spans="1:19" ht="12.75" hidden="1" customHeight="1" x14ac:dyDescent="0.25">
      <c r="A246" s="54" t="s">
        <v>70</v>
      </c>
      <c r="B246" s="71">
        <v>2007</v>
      </c>
      <c r="C246" s="245">
        <f ca="1">IndicD!C246</f>
        <v>13142</v>
      </c>
      <c r="D246" s="246"/>
      <c r="E246" s="86">
        <f>IndicD!E246</f>
        <v>1914</v>
      </c>
      <c r="F246" s="86">
        <f>IndicD!F246</f>
        <v>2167</v>
      </c>
      <c r="G246" s="86">
        <f>IndicD!G246</f>
        <v>2354</v>
      </c>
      <c r="H246" s="86">
        <f>IndicD!H246</f>
        <v>2285</v>
      </c>
      <c r="I246" s="86">
        <f>IndicD!I246</f>
        <v>2236</v>
      </c>
      <c r="J246" s="86">
        <f>IndicD!J246</f>
        <v>2186</v>
      </c>
      <c r="K246" s="86">
        <f>IndicD!K246</f>
        <v>2227</v>
      </c>
      <c r="L246" s="86">
        <f>IndicD!L246</f>
        <v>1821</v>
      </c>
      <c r="M246" s="86">
        <f>IndicD!M246</f>
        <v>1757</v>
      </c>
      <c r="N246" s="86">
        <f>IndicD!N246</f>
        <v>2409</v>
      </c>
      <c r="O246" s="86">
        <f>IndicD!O246</f>
        <v>2040</v>
      </c>
      <c r="P246" s="81">
        <f>IndicD!P246</f>
        <v>1430</v>
      </c>
      <c r="Q246" s="75"/>
      <c r="R246" s="75"/>
      <c r="S246" s="101"/>
    </row>
    <row r="247" spans="1:19" ht="12.75" hidden="1" customHeight="1" x14ac:dyDescent="0.25">
      <c r="A247" s="54" t="s">
        <v>70</v>
      </c>
      <c r="B247" s="71">
        <v>2008</v>
      </c>
      <c r="C247" s="245">
        <f ca="1">IndicD!C247</f>
        <v>12281</v>
      </c>
      <c r="D247" s="246"/>
      <c r="E247" s="86">
        <f>IndicD!E247</f>
        <v>1902</v>
      </c>
      <c r="F247" s="86">
        <f>IndicD!F247</f>
        <v>2019</v>
      </c>
      <c r="G247" s="86">
        <f>IndicD!G247</f>
        <v>2079</v>
      </c>
      <c r="H247" s="86">
        <f>IndicD!H247</f>
        <v>2274</v>
      </c>
      <c r="I247" s="86">
        <f>IndicD!I247</f>
        <v>2069</v>
      </c>
      <c r="J247" s="86">
        <f>IndicD!J247</f>
        <v>1938</v>
      </c>
      <c r="K247" s="86">
        <f>IndicD!K247</f>
        <v>2132</v>
      </c>
      <c r="L247" s="86">
        <f>IndicD!L247</f>
        <v>1602</v>
      </c>
      <c r="M247" s="86">
        <f>IndicD!M247</f>
        <v>1880</v>
      </c>
      <c r="N247" s="86">
        <f>IndicD!N247</f>
        <v>2165</v>
      </c>
      <c r="O247" s="86">
        <f>IndicD!O247</f>
        <v>1745</v>
      </c>
      <c r="P247" s="81">
        <f>IndicD!P247</f>
        <v>1556</v>
      </c>
      <c r="Q247" s="75"/>
      <c r="R247" s="75"/>
      <c r="S247" s="101"/>
    </row>
    <row r="248" spans="1:19" ht="12.75" hidden="1" customHeight="1" x14ac:dyDescent="0.25">
      <c r="A248" s="54" t="s">
        <v>70</v>
      </c>
      <c r="B248" s="78">
        <v>2009</v>
      </c>
      <c r="C248" s="245">
        <f ca="1">IndicD!C248</f>
        <v>11819</v>
      </c>
      <c r="D248" s="246"/>
      <c r="E248" s="86">
        <f>IndicD!E248</f>
        <v>1661</v>
      </c>
      <c r="F248" s="86">
        <f>IndicD!F248</f>
        <v>1970</v>
      </c>
      <c r="G248" s="86">
        <f>IndicD!G248</f>
        <v>2172</v>
      </c>
      <c r="H248" s="86">
        <f>IndicD!H248</f>
        <v>2042</v>
      </c>
      <c r="I248" s="86">
        <f>IndicD!I248</f>
        <v>1981</v>
      </c>
      <c r="J248" s="86">
        <f>IndicD!J248</f>
        <v>1993</v>
      </c>
      <c r="K248" s="86">
        <f>IndicD!K248</f>
        <v>2280</v>
      </c>
      <c r="L248" s="86">
        <f>IndicD!L248</f>
        <v>1586</v>
      </c>
      <c r="M248" s="86">
        <f>IndicD!M248</f>
        <v>1904</v>
      </c>
      <c r="N248" s="86">
        <f>IndicD!N248</f>
        <v>2170</v>
      </c>
      <c r="O248" s="86">
        <f>IndicD!O248</f>
        <v>1787</v>
      </c>
      <c r="P248" s="81">
        <f>IndicD!P248</f>
        <v>1674</v>
      </c>
      <c r="Q248" s="75"/>
      <c r="R248" s="75"/>
      <c r="S248" s="101"/>
    </row>
    <row r="249" spans="1:19" ht="12.75" hidden="1" customHeight="1" x14ac:dyDescent="0.25">
      <c r="A249" s="54" t="s">
        <v>70</v>
      </c>
      <c r="B249" s="78">
        <v>2010</v>
      </c>
      <c r="C249" s="245">
        <f ca="1">IndicD!C249</f>
        <v>11833</v>
      </c>
      <c r="D249" s="246"/>
      <c r="E249" s="86">
        <f>IndicD!E249</f>
        <v>1564</v>
      </c>
      <c r="F249" s="86">
        <f>IndicD!F249</f>
        <v>1880</v>
      </c>
      <c r="G249" s="86">
        <f>IndicD!G249</f>
        <v>2271</v>
      </c>
      <c r="H249" s="86">
        <f>IndicD!H249</f>
        <v>2163</v>
      </c>
      <c r="I249" s="86">
        <f>IndicD!I249</f>
        <v>1863</v>
      </c>
      <c r="J249" s="86">
        <f>IndicD!J249</f>
        <v>2092</v>
      </c>
      <c r="K249" s="86">
        <f>IndicD!K249</f>
        <v>2173</v>
      </c>
      <c r="L249" s="86">
        <f>IndicD!L249</f>
        <v>1675</v>
      </c>
      <c r="M249" s="86">
        <f>IndicD!M249</f>
        <v>1977</v>
      </c>
      <c r="N249" s="86">
        <f>IndicD!N249</f>
        <v>2050</v>
      </c>
      <c r="O249" s="86">
        <f>IndicD!O249</f>
        <v>1834</v>
      </c>
      <c r="P249" s="81">
        <f>IndicD!P249</f>
        <v>1495</v>
      </c>
      <c r="Q249" s="75"/>
      <c r="R249" s="75"/>
      <c r="S249" s="101"/>
    </row>
    <row r="250" spans="1:19" ht="12.75" hidden="1" customHeight="1" x14ac:dyDescent="0.25">
      <c r="A250" s="54" t="s">
        <v>70</v>
      </c>
      <c r="B250" s="78">
        <v>2013</v>
      </c>
      <c r="C250" s="245">
        <f ca="1">IndicD!C250</f>
        <v>10359</v>
      </c>
      <c r="D250" s="246"/>
      <c r="E250" s="86">
        <f>IndicD!E250</f>
        <v>1473</v>
      </c>
      <c r="F250" s="86">
        <f>IndicD!F250</f>
        <v>1563</v>
      </c>
      <c r="G250" s="86">
        <f>IndicD!G250</f>
        <v>1716</v>
      </c>
      <c r="H250" s="86">
        <f>IndicD!H250</f>
        <v>1751</v>
      </c>
      <c r="I250" s="86">
        <f>IndicD!I250</f>
        <v>1707</v>
      </c>
      <c r="J250" s="86">
        <f>IndicD!J250</f>
        <v>2149</v>
      </c>
      <c r="K250" s="86">
        <f>IndicD!K250</f>
        <v>2390</v>
      </c>
      <c r="L250" s="86">
        <f>IndicD!L250</f>
        <v>1813</v>
      </c>
      <c r="M250" s="86">
        <f>IndicD!M250</f>
        <v>1924</v>
      </c>
      <c r="N250" s="86">
        <f>IndicD!N250</f>
        <v>2388</v>
      </c>
      <c r="O250" s="86">
        <f>IndicD!O250</f>
        <v>1891</v>
      </c>
      <c r="P250" s="81">
        <f>IndicD!P250</f>
        <v>1727</v>
      </c>
      <c r="Q250" s="75"/>
      <c r="R250" s="75"/>
      <c r="S250" s="101"/>
    </row>
    <row r="251" spans="1:19" ht="12.75" hidden="1" customHeight="1" x14ac:dyDescent="0.25">
      <c r="A251" s="54" t="s">
        <v>70</v>
      </c>
      <c r="B251" s="78">
        <v>2014</v>
      </c>
      <c r="C251" s="245">
        <f ca="1">IndicD!C251</f>
        <v>13078</v>
      </c>
      <c r="D251" s="246"/>
      <c r="E251" s="86">
        <f>IndicD!E251</f>
        <v>1934</v>
      </c>
      <c r="F251" s="86">
        <f>IndicD!F251</f>
        <v>2363</v>
      </c>
      <c r="G251" s="86">
        <f>IndicD!G251</f>
        <v>2213</v>
      </c>
      <c r="H251" s="86">
        <f>IndicD!H251</f>
        <v>2325</v>
      </c>
      <c r="I251" s="86">
        <f>IndicD!I251</f>
        <v>2223</v>
      </c>
      <c r="J251" s="86">
        <f>IndicD!J251</f>
        <v>2020</v>
      </c>
      <c r="K251" s="86">
        <f>IndicD!K251</f>
        <v>2306</v>
      </c>
      <c r="L251" s="86">
        <f>IndicD!L251</f>
        <v>1731</v>
      </c>
      <c r="M251" s="86">
        <f>IndicD!M251</f>
        <v>2074</v>
      </c>
      <c r="N251" s="86">
        <f>IndicD!N251</f>
        <v>2371</v>
      </c>
      <c r="O251" s="86">
        <f>IndicD!O251</f>
        <v>1897</v>
      </c>
      <c r="P251" s="81">
        <f>IndicD!P251</f>
        <v>1684</v>
      </c>
      <c r="Q251" s="75"/>
      <c r="R251" s="75"/>
      <c r="S251" s="101"/>
    </row>
    <row r="252" spans="1:19" ht="12.75" hidden="1" customHeight="1" x14ac:dyDescent="0.25">
      <c r="A252" s="54" t="s">
        <v>70</v>
      </c>
      <c r="B252" s="78">
        <v>2018</v>
      </c>
      <c r="C252" s="245">
        <f ca="1">IndicD!C252</f>
        <v>13411</v>
      </c>
      <c r="D252" s="246"/>
      <c r="E252" s="86">
        <f>IndicD!E252</f>
        <v>2327</v>
      </c>
      <c r="F252" s="86">
        <f>IndicD!F252</f>
        <v>2269</v>
      </c>
      <c r="G252" s="86">
        <f>IndicD!G252</f>
        <v>2295</v>
      </c>
      <c r="H252" s="86">
        <f>IndicD!H252</f>
        <v>2021</v>
      </c>
      <c r="I252" s="86">
        <f>IndicD!I252</f>
        <v>2232</v>
      </c>
      <c r="J252" s="86">
        <f>IndicD!J252</f>
        <v>2267</v>
      </c>
      <c r="K252" s="86">
        <f>IndicD!K252</f>
        <v>2135</v>
      </c>
      <c r="L252" s="86">
        <f>IndicD!L252</f>
        <v>1807</v>
      </c>
      <c r="M252" s="86">
        <f>IndicD!M252</f>
        <v>1949</v>
      </c>
      <c r="N252" s="86">
        <f>IndicD!N252</f>
        <v>2269</v>
      </c>
      <c r="O252" s="86">
        <f>IndicD!O252</f>
        <v>1923</v>
      </c>
      <c r="P252" s="81">
        <f>IndicD!P252</f>
        <v>1502</v>
      </c>
      <c r="Q252" s="75"/>
      <c r="R252" s="75"/>
      <c r="S252" s="101"/>
    </row>
    <row r="253" spans="1:19" ht="12.75" hidden="1" customHeight="1" x14ac:dyDescent="0.25">
      <c r="A253" s="54" t="s">
        <v>70</v>
      </c>
      <c r="B253" s="78">
        <v>2019</v>
      </c>
      <c r="C253" s="245">
        <f ca="1">IndicD!C253</f>
        <v>12563</v>
      </c>
      <c r="D253" s="246"/>
      <c r="E253" s="86">
        <f>IndicD!E253</f>
        <v>1896</v>
      </c>
      <c r="F253" s="86">
        <f>IndicD!F253</f>
        <v>2145</v>
      </c>
      <c r="G253" s="86">
        <f>IndicD!G253</f>
        <v>2222</v>
      </c>
      <c r="H253" s="86">
        <f>IndicD!H253</f>
        <v>2182</v>
      </c>
      <c r="I253" s="86">
        <f>IndicD!I253</f>
        <v>2211</v>
      </c>
      <c r="J253" s="86">
        <f>IndicD!J253</f>
        <v>1907</v>
      </c>
      <c r="K253" s="86">
        <f>IndicD!K253</f>
        <v>2333</v>
      </c>
      <c r="L253" s="86">
        <f>IndicD!L253</f>
        <v>1683</v>
      </c>
      <c r="M253" s="86">
        <f>IndicD!M253</f>
        <v>1960</v>
      </c>
      <c r="N253" s="86">
        <f>IndicD!N253</f>
        <v>2257</v>
      </c>
      <c r="O253" s="86">
        <f>IndicD!O253</f>
        <v>1849</v>
      </c>
      <c r="P253" s="81">
        <f>IndicD!P253</f>
        <v>1517</v>
      </c>
      <c r="Q253" s="75"/>
      <c r="R253" s="75"/>
      <c r="S253" s="101"/>
    </row>
    <row r="254" spans="1:19" ht="12.75" hidden="1" customHeight="1" x14ac:dyDescent="0.25">
      <c r="A254" s="54" t="s">
        <v>70</v>
      </c>
      <c r="B254" s="78">
        <v>2020</v>
      </c>
      <c r="C254" s="245">
        <f ca="1">IndicD!C254</f>
        <v>9844</v>
      </c>
      <c r="D254" s="246"/>
      <c r="E254" s="86">
        <f>IndicD!E254</f>
        <v>1994</v>
      </c>
      <c r="F254" s="86">
        <f>IndicD!F254</f>
        <v>2070</v>
      </c>
      <c r="G254" s="86">
        <f>IndicD!G254</f>
        <v>1182</v>
      </c>
      <c r="H254" s="86">
        <f>IndicD!H254</f>
        <v>633</v>
      </c>
      <c r="I254" s="86">
        <f>IndicD!I254</f>
        <v>1645</v>
      </c>
      <c r="J254" s="86">
        <f>IndicD!J254</f>
        <v>2320</v>
      </c>
      <c r="K254" s="86">
        <f>IndicD!K254</f>
        <v>2755</v>
      </c>
      <c r="L254" s="86">
        <f>IndicD!L254</f>
        <v>1973</v>
      </c>
      <c r="M254" s="86">
        <f>IndicD!M254</f>
        <v>2119</v>
      </c>
      <c r="N254" s="86">
        <f>IndicD!N254</f>
        <v>2139</v>
      </c>
      <c r="O254" s="86">
        <f>IndicD!O254</f>
        <v>1902</v>
      </c>
      <c r="P254" s="81">
        <f>IndicD!P254</f>
        <v>1745</v>
      </c>
      <c r="Q254" s="75"/>
      <c r="R254" s="75"/>
      <c r="S254" s="101"/>
    </row>
    <row r="255" spans="1:19" ht="12.75" hidden="1" customHeight="1" x14ac:dyDescent="0.25">
      <c r="A255" s="54" t="s">
        <v>70</v>
      </c>
      <c r="B255" s="78">
        <v>2021</v>
      </c>
      <c r="C255" s="245">
        <f ca="1">IndicD!C255</f>
        <v>12296</v>
      </c>
      <c r="D255" s="246"/>
      <c r="E255" s="86">
        <f>IndicD!E255</f>
        <v>1672</v>
      </c>
      <c r="F255" s="86">
        <f>IndicD!F255</f>
        <v>2103</v>
      </c>
      <c r="G255" s="86">
        <f>IndicD!G255</f>
        <v>2395</v>
      </c>
      <c r="H255" s="86">
        <f>IndicD!H255</f>
        <v>2095</v>
      </c>
      <c r="I255" s="86">
        <f>IndicD!I255</f>
        <v>1903</v>
      </c>
      <c r="J255" s="86">
        <f>IndicD!J255</f>
        <v>2128</v>
      </c>
      <c r="K255" s="86">
        <f>IndicD!K255</f>
        <v>2037</v>
      </c>
      <c r="L255" s="86">
        <f>IndicD!L255</f>
        <v>1650</v>
      </c>
      <c r="M255" s="86">
        <f>IndicD!M255</f>
        <v>1918</v>
      </c>
      <c r="N255" s="86">
        <f>IndicD!N255</f>
        <v>1995</v>
      </c>
      <c r="O255" s="86">
        <f>IndicD!O255</f>
        <v>1782</v>
      </c>
      <c r="P255" s="108">
        <f>IndicD!P255</f>
        <v>1503</v>
      </c>
      <c r="Q255" s="75"/>
      <c r="R255" s="75"/>
      <c r="S255" s="101"/>
    </row>
    <row r="256" spans="1:19" ht="12.75" customHeight="1" x14ac:dyDescent="0.25">
      <c r="A256" s="54" t="s">
        <v>70</v>
      </c>
      <c r="B256" s="78">
        <v>2022</v>
      </c>
      <c r="C256" s="245">
        <f ca="1">IndicD!C256</f>
        <v>10655</v>
      </c>
      <c r="D256" s="246"/>
      <c r="E256" s="86">
        <f>IndicD!E256</f>
        <v>1564</v>
      </c>
      <c r="F256" s="86">
        <f>IndicD!F256</f>
        <v>1861</v>
      </c>
      <c r="G256" s="86">
        <f>IndicD!G256</f>
        <v>1932</v>
      </c>
      <c r="H256" s="86">
        <f>IndicD!H256</f>
        <v>1681</v>
      </c>
      <c r="I256" s="86">
        <f>IndicD!I256</f>
        <v>1851</v>
      </c>
      <c r="J256" s="86">
        <f>IndicD!J256</f>
        <v>1766</v>
      </c>
      <c r="K256" s="86">
        <f>IndicD!K256</f>
        <v>1718</v>
      </c>
      <c r="L256" s="86">
        <f>IndicD!L256</f>
        <v>1603</v>
      </c>
      <c r="M256" s="86">
        <f>IndicD!M256</f>
        <v>1770</v>
      </c>
      <c r="N256" s="86">
        <f>IndicD!N256</f>
        <v>1687</v>
      </c>
      <c r="O256" s="86">
        <f>IndicD!O256</f>
        <v>1743</v>
      </c>
      <c r="P256" s="108">
        <f>IndicD!P256</f>
        <v>1627</v>
      </c>
      <c r="Q256" s="75"/>
      <c r="R256" s="75"/>
      <c r="S256" s="101"/>
    </row>
    <row r="257" spans="1:19" ht="12.75" customHeight="1" x14ac:dyDescent="0.25">
      <c r="A257" s="54" t="s">
        <v>70</v>
      </c>
      <c r="B257" s="78">
        <v>2023</v>
      </c>
      <c r="C257" s="245">
        <f ca="1">IndicD!C257</f>
        <v>10217</v>
      </c>
      <c r="D257" s="246"/>
      <c r="E257" s="86">
        <f>IndicD!E257</f>
        <v>1617</v>
      </c>
      <c r="F257" s="86">
        <f>IndicD!F257</f>
        <v>1783</v>
      </c>
      <c r="G257" s="86">
        <f>IndicD!G257</f>
        <v>1917</v>
      </c>
      <c r="H257" s="86">
        <f>IndicD!H257</f>
        <v>1562</v>
      </c>
      <c r="I257" s="86">
        <f>IndicD!I257</f>
        <v>1603</v>
      </c>
      <c r="J257" s="86">
        <f>IndicD!J257</f>
        <v>1735</v>
      </c>
      <c r="K257" s="86">
        <f>IndicD!K257</f>
        <v>0</v>
      </c>
      <c r="L257" s="86">
        <f>IndicD!L257</f>
        <v>0</v>
      </c>
      <c r="M257" s="86">
        <f>IndicD!M257</f>
        <v>0</v>
      </c>
      <c r="N257" s="86">
        <f>IndicD!N257</f>
        <v>0</v>
      </c>
      <c r="O257" s="86">
        <f>IndicD!O257</f>
        <v>0</v>
      </c>
      <c r="P257" s="108">
        <f>IndicD!P257</f>
        <v>0</v>
      </c>
      <c r="Q257" s="75"/>
      <c r="R257" s="75"/>
      <c r="S257" s="101"/>
    </row>
    <row r="258" spans="1:19" s="12" customFormat="1" ht="6.75" customHeight="1" x14ac:dyDescent="0.25">
      <c r="A258" s="54"/>
      <c r="B258" s="78"/>
      <c r="C258" s="245">
        <f ca="1">IndicD!C258</f>
        <v>0</v>
      </c>
      <c r="D258" s="246"/>
      <c r="E258" s="80">
        <f>IndicD!E258</f>
        <v>0</v>
      </c>
      <c r="F258" s="80">
        <f>IndicD!F258</f>
        <v>0</v>
      </c>
      <c r="G258" s="80">
        <f>IndicD!G258</f>
        <v>0</v>
      </c>
      <c r="H258" s="80">
        <f>IndicD!H258</f>
        <v>0</v>
      </c>
      <c r="I258" s="80">
        <f>IndicD!I258</f>
        <v>0</v>
      </c>
      <c r="J258" s="80">
        <f>IndicD!J258</f>
        <v>0</v>
      </c>
      <c r="K258" s="80">
        <f>IndicD!K258</f>
        <v>0</v>
      </c>
      <c r="L258" s="80">
        <f>IndicD!L258</f>
        <v>0</v>
      </c>
      <c r="M258" s="80">
        <f>IndicD!M258</f>
        <v>0</v>
      </c>
      <c r="N258" s="80">
        <f>IndicD!N258</f>
        <v>0</v>
      </c>
      <c r="O258" s="80">
        <f>IndicD!O258</f>
        <v>0</v>
      </c>
      <c r="P258" s="81">
        <f>IndicD!P258</f>
        <v>0</v>
      </c>
      <c r="Q258" s="59"/>
      <c r="R258" s="60"/>
      <c r="S258" s="107"/>
    </row>
    <row r="259" spans="1:19" ht="12.75" hidden="1" customHeight="1" x14ac:dyDescent="0.25">
      <c r="A259" s="54" t="s">
        <v>71</v>
      </c>
      <c r="B259" s="71">
        <v>2007</v>
      </c>
      <c r="C259" s="245">
        <f ca="1">IndicD!C259</f>
        <v>4979</v>
      </c>
      <c r="D259" s="246"/>
      <c r="E259" s="80">
        <f>IndicD!E259</f>
        <v>736</v>
      </c>
      <c r="F259" s="80">
        <f>IndicD!F259</f>
        <v>819</v>
      </c>
      <c r="G259" s="80">
        <f>IndicD!G259</f>
        <v>912</v>
      </c>
      <c r="H259" s="80">
        <f>IndicD!H259</f>
        <v>751</v>
      </c>
      <c r="I259" s="80">
        <f>IndicD!I259</f>
        <v>927</v>
      </c>
      <c r="J259" s="80">
        <f>IndicD!J259</f>
        <v>834</v>
      </c>
      <c r="K259" s="80">
        <f>IndicD!K259</f>
        <v>922</v>
      </c>
      <c r="L259" s="80">
        <f>IndicD!L259</f>
        <v>704</v>
      </c>
      <c r="M259" s="80">
        <f>IndicD!M259</f>
        <v>686</v>
      </c>
      <c r="N259" s="80">
        <f>IndicD!N259</f>
        <v>829</v>
      </c>
      <c r="O259" s="80">
        <f>IndicD!O259</f>
        <v>677</v>
      </c>
      <c r="P259" s="81">
        <f>IndicD!P259</f>
        <v>561</v>
      </c>
      <c r="Q259" s="75"/>
      <c r="R259" s="75"/>
      <c r="S259" s="101"/>
    </row>
    <row r="260" spans="1:19" ht="12.75" hidden="1" customHeight="1" x14ac:dyDescent="0.25">
      <c r="A260" s="54" t="s">
        <v>71</v>
      </c>
      <c r="B260" s="71">
        <v>2008</v>
      </c>
      <c r="C260" s="245">
        <f ca="1">IndicD!C260</f>
        <v>4998</v>
      </c>
      <c r="D260" s="246"/>
      <c r="E260" s="80">
        <f>IndicD!E260</f>
        <v>796</v>
      </c>
      <c r="F260" s="80">
        <f>IndicD!F260</f>
        <v>886</v>
      </c>
      <c r="G260" s="80">
        <f>IndicD!G260</f>
        <v>801</v>
      </c>
      <c r="H260" s="80">
        <f>IndicD!H260</f>
        <v>886</v>
      </c>
      <c r="I260" s="80">
        <f>IndicD!I260</f>
        <v>778</v>
      </c>
      <c r="J260" s="80">
        <f>IndicD!J260</f>
        <v>851</v>
      </c>
      <c r="K260" s="80">
        <f>IndicD!K260</f>
        <v>978</v>
      </c>
      <c r="L260" s="80">
        <f>IndicD!L260</f>
        <v>668</v>
      </c>
      <c r="M260" s="80">
        <f>IndicD!M260</f>
        <v>721</v>
      </c>
      <c r="N260" s="80">
        <f>IndicD!N260</f>
        <v>863</v>
      </c>
      <c r="O260" s="80">
        <f>IndicD!O260</f>
        <v>677</v>
      </c>
      <c r="P260" s="81">
        <f>IndicD!P260</f>
        <v>687</v>
      </c>
      <c r="Q260" s="75"/>
      <c r="R260" s="75"/>
      <c r="S260" s="101"/>
    </row>
    <row r="261" spans="1:19" ht="12.75" hidden="1" customHeight="1" x14ac:dyDescent="0.25">
      <c r="A261" s="54" t="s">
        <v>71</v>
      </c>
      <c r="B261" s="78">
        <v>2009</v>
      </c>
      <c r="C261" s="245">
        <f ca="1">IndicD!C261</f>
        <v>5600</v>
      </c>
      <c r="D261" s="246"/>
      <c r="E261" s="80">
        <f>IndicD!E261</f>
        <v>738</v>
      </c>
      <c r="F261" s="80">
        <f>IndicD!F261</f>
        <v>1027</v>
      </c>
      <c r="G261" s="80">
        <f>IndicD!G261</f>
        <v>992</v>
      </c>
      <c r="H261" s="80">
        <f>IndicD!H261</f>
        <v>914</v>
      </c>
      <c r="I261" s="80">
        <f>IndicD!I261</f>
        <v>948</v>
      </c>
      <c r="J261" s="80">
        <f>IndicD!J261</f>
        <v>981</v>
      </c>
      <c r="K261" s="80">
        <f>IndicD!K261</f>
        <v>1111</v>
      </c>
      <c r="L261" s="80">
        <f>IndicD!L261</f>
        <v>708</v>
      </c>
      <c r="M261" s="80">
        <f>IndicD!M261</f>
        <v>792</v>
      </c>
      <c r="N261" s="80">
        <f>IndicD!N261</f>
        <v>948</v>
      </c>
      <c r="O261" s="80">
        <f>IndicD!O261</f>
        <v>861</v>
      </c>
      <c r="P261" s="81">
        <f>IndicD!P261</f>
        <v>751</v>
      </c>
      <c r="Q261" s="75"/>
      <c r="R261" s="75"/>
      <c r="S261" s="101"/>
    </row>
    <row r="262" spans="1:19" ht="13.5" hidden="1" customHeight="1" x14ac:dyDescent="0.25">
      <c r="A262" s="54" t="s">
        <v>71</v>
      </c>
      <c r="B262" s="78">
        <v>2010</v>
      </c>
      <c r="C262" s="245">
        <f ca="1">IndicD!C262</f>
        <v>5636</v>
      </c>
      <c r="D262" s="246"/>
      <c r="E262" s="80">
        <f>IndicD!E262</f>
        <v>786</v>
      </c>
      <c r="F262" s="80">
        <f>IndicD!F262</f>
        <v>981</v>
      </c>
      <c r="G262" s="80">
        <f>IndicD!G262</f>
        <v>1024</v>
      </c>
      <c r="H262" s="80">
        <f>IndicD!H262</f>
        <v>973</v>
      </c>
      <c r="I262" s="80">
        <f>IndicD!I262</f>
        <v>889</v>
      </c>
      <c r="J262" s="80">
        <f>IndicD!J262</f>
        <v>983</v>
      </c>
      <c r="K262" s="80">
        <f>IndicD!K262</f>
        <v>1045</v>
      </c>
      <c r="L262" s="80">
        <f>IndicD!L262</f>
        <v>839</v>
      </c>
      <c r="M262" s="80">
        <f>IndicD!M262</f>
        <v>814</v>
      </c>
      <c r="N262" s="80">
        <f>IndicD!N262</f>
        <v>868</v>
      </c>
      <c r="O262" s="80">
        <f>IndicD!O262</f>
        <v>943</v>
      </c>
      <c r="P262" s="81">
        <f>IndicD!P262</f>
        <v>844</v>
      </c>
      <c r="Q262" s="75"/>
      <c r="R262" s="75"/>
      <c r="S262" s="101"/>
    </row>
    <row r="263" spans="1:19" ht="12.75" hidden="1" customHeight="1" x14ac:dyDescent="0.25">
      <c r="A263" s="54" t="s">
        <v>71</v>
      </c>
      <c r="B263" s="78">
        <v>2013</v>
      </c>
      <c r="C263" s="245">
        <f ca="1">IndicD!C263</f>
        <v>5385</v>
      </c>
      <c r="D263" s="246"/>
      <c r="E263" s="80">
        <f>IndicD!E263</f>
        <v>748</v>
      </c>
      <c r="F263" s="80">
        <f>IndicD!F263</f>
        <v>860</v>
      </c>
      <c r="G263" s="80">
        <f>IndicD!G263</f>
        <v>882</v>
      </c>
      <c r="H263" s="80">
        <f>IndicD!H263</f>
        <v>882</v>
      </c>
      <c r="I263" s="80">
        <f>IndicD!I263</f>
        <v>830</v>
      </c>
      <c r="J263" s="80">
        <f>IndicD!J263</f>
        <v>1183</v>
      </c>
      <c r="K263" s="80">
        <f>IndicD!K263</f>
        <v>1387</v>
      </c>
      <c r="L263" s="80">
        <f>IndicD!L263</f>
        <v>1004</v>
      </c>
      <c r="M263" s="80">
        <f>IndicD!M263</f>
        <v>1037</v>
      </c>
      <c r="N263" s="80">
        <f>IndicD!N263</f>
        <v>1297</v>
      </c>
      <c r="O263" s="80">
        <f>IndicD!O263</f>
        <v>1054</v>
      </c>
      <c r="P263" s="81">
        <f>IndicD!P263</f>
        <v>1037</v>
      </c>
      <c r="Q263" s="75"/>
      <c r="R263" s="75"/>
      <c r="S263" s="101"/>
    </row>
    <row r="264" spans="1:19" ht="12.75" hidden="1" customHeight="1" x14ac:dyDescent="0.25">
      <c r="A264" s="54" t="s">
        <v>71</v>
      </c>
      <c r="B264" s="78">
        <v>2014</v>
      </c>
      <c r="C264" s="245">
        <f ca="1">IndicD!C264</f>
        <v>7624</v>
      </c>
      <c r="D264" s="246"/>
      <c r="E264" s="80">
        <f>IndicD!E264</f>
        <v>1202</v>
      </c>
      <c r="F264" s="80">
        <f>IndicD!F264</f>
        <v>1322</v>
      </c>
      <c r="G264" s="80">
        <f>IndicD!G264</f>
        <v>1248</v>
      </c>
      <c r="H264" s="80">
        <f>IndicD!H264</f>
        <v>1348</v>
      </c>
      <c r="I264" s="80">
        <f>IndicD!I264</f>
        <v>1343</v>
      </c>
      <c r="J264" s="80">
        <f>IndicD!J264</f>
        <v>1161</v>
      </c>
      <c r="K264" s="80">
        <f>IndicD!K264</f>
        <v>1551</v>
      </c>
      <c r="L264" s="80">
        <f>IndicD!L264</f>
        <v>980</v>
      </c>
      <c r="M264" s="80">
        <f>IndicD!M264</f>
        <v>1197</v>
      </c>
      <c r="N264" s="80">
        <f>IndicD!N264</f>
        <v>1418</v>
      </c>
      <c r="O264" s="80">
        <f>IndicD!O264</f>
        <v>1214</v>
      </c>
      <c r="P264" s="81">
        <f>IndicD!P264</f>
        <v>1153</v>
      </c>
      <c r="Q264" s="75"/>
      <c r="R264" s="75"/>
      <c r="S264" s="101"/>
    </row>
    <row r="265" spans="1:19" ht="12.75" hidden="1" customHeight="1" x14ac:dyDescent="0.25">
      <c r="A265" s="54" t="s">
        <v>71</v>
      </c>
      <c r="B265" s="78">
        <v>2018</v>
      </c>
      <c r="C265" s="245">
        <f ca="1">IndicD!C265</f>
        <v>11285</v>
      </c>
      <c r="D265" s="246"/>
      <c r="E265" s="80">
        <f>IndicD!E265</f>
        <v>2348</v>
      </c>
      <c r="F265" s="80">
        <f>IndicD!F265</f>
        <v>2056</v>
      </c>
      <c r="G265" s="80">
        <f>IndicD!G265</f>
        <v>1831</v>
      </c>
      <c r="H265" s="80">
        <f>IndicD!H265</f>
        <v>1566</v>
      </c>
      <c r="I265" s="80">
        <f>IndicD!I265</f>
        <v>1656</v>
      </c>
      <c r="J265" s="80">
        <f>IndicD!J265</f>
        <v>1828</v>
      </c>
      <c r="K265" s="80">
        <f>IndicD!K265</f>
        <v>1850</v>
      </c>
      <c r="L265" s="80">
        <f>IndicD!L265</f>
        <v>1520</v>
      </c>
      <c r="M265" s="80">
        <f>IndicD!M265</f>
        <v>1558</v>
      </c>
      <c r="N265" s="80">
        <f>IndicD!N265</f>
        <v>1891</v>
      </c>
      <c r="O265" s="80">
        <f>IndicD!O265</f>
        <v>1532</v>
      </c>
      <c r="P265" s="81">
        <f>IndicD!P265</f>
        <v>1400</v>
      </c>
      <c r="Q265" s="75"/>
      <c r="R265" s="75"/>
      <c r="S265" s="101"/>
    </row>
    <row r="266" spans="1:19" ht="12.75" hidden="1" customHeight="1" x14ac:dyDescent="0.25">
      <c r="A266" s="54" t="s">
        <v>71</v>
      </c>
      <c r="B266" s="78">
        <v>2019</v>
      </c>
      <c r="C266" s="245">
        <f ca="1">IndicD!C266</f>
        <v>10695</v>
      </c>
      <c r="D266" s="246"/>
      <c r="E266" s="86">
        <f>IndicD!E266</f>
        <v>1630</v>
      </c>
      <c r="F266" s="86">
        <f>IndicD!F266</f>
        <v>1839</v>
      </c>
      <c r="G266" s="86">
        <f>IndicD!G266</f>
        <v>1817</v>
      </c>
      <c r="H266" s="86">
        <f>IndicD!H266</f>
        <v>1851</v>
      </c>
      <c r="I266" s="86">
        <f>IndicD!I266</f>
        <v>1798</v>
      </c>
      <c r="J266" s="86">
        <f>IndicD!J266</f>
        <v>1760</v>
      </c>
      <c r="K266" s="86">
        <f>IndicD!K266</f>
        <v>2124</v>
      </c>
      <c r="L266" s="86">
        <f>IndicD!L266</f>
        <v>1576</v>
      </c>
      <c r="M266" s="86">
        <f>IndicD!M266</f>
        <v>1609</v>
      </c>
      <c r="N266" s="86">
        <f>IndicD!N266</f>
        <v>1967</v>
      </c>
      <c r="O266" s="86">
        <f>IndicD!O266</f>
        <v>1626</v>
      </c>
      <c r="P266" s="81">
        <f>IndicD!P266</f>
        <v>1509</v>
      </c>
      <c r="Q266" s="75"/>
      <c r="R266" s="75"/>
      <c r="S266" s="101"/>
    </row>
    <row r="267" spans="1:19" ht="12.75" hidden="1" customHeight="1" x14ac:dyDescent="0.25">
      <c r="A267" s="54" t="s">
        <v>71</v>
      </c>
      <c r="B267" s="78">
        <v>2020</v>
      </c>
      <c r="C267" s="245">
        <f ca="1">IndicD!C267</f>
        <v>9076</v>
      </c>
      <c r="D267" s="246"/>
      <c r="E267" s="86">
        <f>IndicD!E267</f>
        <v>1892</v>
      </c>
      <c r="F267" s="86">
        <f>IndicD!F267</f>
        <v>2117</v>
      </c>
      <c r="G267" s="86">
        <f>IndicD!G267</f>
        <v>1114</v>
      </c>
      <c r="H267" s="86">
        <f>IndicD!H267</f>
        <v>609</v>
      </c>
      <c r="I267" s="86">
        <f>IndicD!I267</f>
        <v>1338</v>
      </c>
      <c r="J267" s="86">
        <f>IndicD!J267</f>
        <v>2006</v>
      </c>
      <c r="K267" s="86">
        <f>IndicD!K267</f>
        <v>2450</v>
      </c>
      <c r="L267" s="86">
        <f>IndicD!L267</f>
        <v>1806</v>
      </c>
      <c r="M267" s="86">
        <f>IndicD!M267</f>
        <v>1851</v>
      </c>
      <c r="N267" s="86">
        <f>IndicD!N267</f>
        <v>2037</v>
      </c>
      <c r="O267" s="86">
        <f>IndicD!O267</f>
        <v>1751</v>
      </c>
      <c r="P267" s="81">
        <f>IndicD!P267</f>
        <v>1692</v>
      </c>
      <c r="Q267" s="75"/>
      <c r="R267" s="75"/>
      <c r="S267" s="101"/>
    </row>
    <row r="268" spans="1:19" ht="12.75" hidden="1" customHeight="1" x14ac:dyDescent="0.25">
      <c r="A268" s="54" t="s">
        <v>71</v>
      </c>
      <c r="B268" s="78">
        <v>2021</v>
      </c>
      <c r="C268" s="245">
        <f ca="1">IndicD!C268</f>
        <v>11344</v>
      </c>
      <c r="D268" s="246"/>
      <c r="E268" s="86">
        <f>IndicD!E268</f>
        <v>1642</v>
      </c>
      <c r="F268" s="86">
        <f>IndicD!F268</f>
        <v>2070</v>
      </c>
      <c r="G268" s="86">
        <f>IndicD!G268</f>
        <v>2049</v>
      </c>
      <c r="H268" s="86">
        <f>IndicD!H268</f>
        <v>1862</v>
      </c>
      <c r="I268" s="86">
        <f>IndicD!I268</f>
        <v>1772</v>
      </c>
      <c r="J268" s="86">
        <f>IndicD!J268</f>
        <v>1949</v>
      </c>
      <c r="K268" s="86">
        <f>IndicD!K268</f>
        <v>2086</v>
      </c>
      <c r="L268" s="86">
        <f>IndicD!L268</f>
        <v>1559</v>
      </c>
      <c r="M268" s="86">
        <f>IndicD!M268</f>
        <v>1855</v>
      </c>
      <c r="N268" s="86">
        <f>IndicD!N268</f>
        <v>1781</v>
      </c>
      <c r="O268" s="86">
        <f>IndicD!O268</f>
        <v>1686</v>
      </c>
      <c r="P268" s="108">
        <f>IndicD!P268</f>
        <v>1541</v>
      </c>
      <c r="Q268" s="75"/>
      <c r="R268" s="75"/>
      <c r="S268" s="101"/>
    </row>
    <row r="269" spans="1:19" ht="12.75" customHeight="1" x14ac:dyDescent="0.25">
      <c r="A269" s="54" t="s">
        <v>71</v>
      </c>
      <c r="B269" s="78">
        <v>2022</v>
      </c>
      <c r="C269" s="245">
        <f ca="1">IndicD!C269</f>
        <v>10014</v>
      </c>
      <c r="D269" s="246"/>
      <c r="E269" s="86">
        <f>IndicD!E269</f>
        <v>1508</v>
      </c>
      <c r="F269" s="86">
        <f>IndicD!F269</f>
        <v>1872</v>
      </c>
      <c r="G269" s="86">
        <f>IndicD!G269</f>
        <v>1821</v>
      </c>
      <c r="H269" s="86">
        <f>IndicD!H269</f>
        <v>1502</v>
      </c>
      <c r="I269" s="86">
        <f>IndicD!I269</f>
        <v>1652</v>
      </c>
      <c r="J269" s="86">
        <f>IndicD!J269</f>
        <v>1659</v>
      </c>
      <c r="K269" s="86">
        <f>IndicD!K269</f>
        <v>1750</v>
      </c>
      <c r="L269" s="86">
        <f>IndicD!L269</f>
        <v>1342</v>
      </c>
      <c r="M269" s="86">
        <f>IndicD!M269</f>
        <v>1558</v>
      </c>
      <c r="N269" s="86">
        <f>IndicD!N269</f>
        <v>1572</v>
      </c>
      <c r="O269" s="86">
        <f>IndicD!O269</f>
        <v>1588</v>
      </c>
      <c r="P269" s="108">
        <f>IndicD!P269</f>
        <v>1583</v>
      </c>
      <c r="Q269" s="75"/>
      <c r="R269" s="75"/>
      <c r="S269" s="101"/>
    </row>
    <row r="270" spans="1:19" ht="12.75" customHeight="1" x14ac:dyDescent="0.25">
      <c r="A270" s="54" t="s">
        <v>71</v>
      </c>
      <c r="B270" s="78">
        <v>2023</v>
      </c>
      <c r="C270" s="245">
        <f ca="1">IndicD!C270</f>
        <v>10192</v>
      </c>
      <c r="D270" s="246"/>
      <c r="E270" s="86">
        <f>IndicD!E270</f>
        <v>1609</v>
      </c>
      <c r="F270" s="86">
        <f>IndicD!F270</f>
        <v>1808</v>
      </c>
      <c r="G270" s="86">
        <f>IndicD!G270</f>
        <v>1936</v>
      </c>
      <c r="H270" s="86">
        <f>IndicD!H270</f>
        <v>1479</v>
      </c>
      <c r="I270" s="86">
        <f>IndicD!I270</f>
        <v>1476</v>
      </c>
      <c r="J270" s="86">
        <f>IndicD!J270</f>
        <v>1884</v>
      </c>
      <c r="K270" s="86">
        <f>IndicD!K270</f>
        <v>0</v>
      </c>
      <c r="L270" s="86">
        <f>IndicD!L270</f>
        <v>0</v>
      </c>
      <c r="M270" s="86">
        <f>IndicD!M270</f>
        <v>0</v>
      </c>
      <c r="N270" s="86">
        <f>IndicD!N270</f>
        <v>0</v>
      </c>
      <c r="O270" s="86">
        <f>IndicD!O270</f>
        <v>0</v>
      </c>
      <c r="P270" s="108">
        <f>IndicD!P270</f>
        <v>0</v>
      </c>
      <c r="Q270" s="75"/>
      <c r="R270" s="75"/>
      <c r="S270" s="101"/>
    </row>
    <row r="271" spans="1:19" s="12" customFormat="1" ht="6.75" customHeight="1" x14ac:dyDescent="0.25">
      <c r="A271" s="54"/>
      <c r="B271" s="78"/>
      <c r="C271" s="245">
        <f ca="1">IndicD!C271</f>
        <v>0</v>
      </c>
      <c r="D271" s="246"/>
      <c r="E271" s="80">
        <f>IndicD!E271</f>
        <v>0</v>
      </c>
      <c r="F271" s="80">
        <f>IndicD!F271</f>
        <v>0</v>
      </c>
      <c r="G271" s="80">
        <f>IndicD!G271</f>
        <v>0</v>
      </c>
      <c r="H271" s="80">
        <f>IndicD!H271</f>
        <v>0</v>
      </c>
      <c r="I271" s="80">
        <f>IndicD!I271</f>
        <v>0</v>
      </c>
      <c r="J271" s="80">
        <f>IndicD!J271</f>
        <v>0</v>
      </c>
      <c r="K271" s="80">
        <f>IndicD!K271</f>
        <v>0</v>
      </c>
      <c r="L271" s="80">
        <f>IndicD!L271</f>
        <v>0</v>
      </c>
      <c r="M271" s="80">
        <f>IndicD!M271</f>
        <v>0</v>
      </c>
      <c r="N271" s="80">
        <f>IndicD!N271</f>
        <v>0</v>
      </c>
      <c r="O271" s="80">
        <f>IndicD!O271</f>
        <v>0</v>
      </c>
      <c r="P271" s="81">
        <f>IndicD!P271</f>
        <v>0</v>
      </c>
      <c r="Q271" s="59"/>
      <c r="R271" s="60"/>
      <c r="S271" s="107"/>
    </row>
    <row r="272" spans="1:19" ht="12.75" hidden="1" customHeight="1" x14ac:dyDescent="0.25">
      <c r="A272" s="54" t="s">
        <v>86</v>
      </c>
      <c r="B272" s="71">
        <v>2007</v>
      </c>
      <c r="C272" s="245">
        <f ca="1">IndicD!C272</f>
        <v>9</v>
      </c>
      <c r="D272" s="246"/>
      <c r="E272" s="80">
        <f>IndicD!E272</f>
        <v>2</v>
      </c>
      <c r="F272" s="80">
        <f>IndicD!F272</f>
        <v>1</v>
      </c>
      <c r="G272" s="80">
        <f>IndicD!G272</f>
        <v>0</v>
      </c>
      <c r="H272" s="80">
        <f>IndicD!H272</f>
        <v>3</v>
      </c>
      <c r="I272" s="80">
        <f>IndicD!I272</f>
        <v>3</v>
      </c>
      <c r="J272" s="80">
        <f>IndicD!J272</f>
        <v>0</v>
      </c>
      <c r="K272" s="80">
        <f>IndicD!K272</f>
        <v>0</v>
      </c>
      <c r="L272" s="80">
        <f>IndicD!L272</f>
        <v>0</v>
      </c>
      <c r="M272" s="80">
        <f>IndicD!M272</f>
        <v>0</v>
      </c>
      <c r="N272" s="80">
        <f>IndicD!N272</f>
        <v>0</v>
      </c>
      <c r="O272" s="80">
        <f>IndicD!O272</f>
        <v>0</v>
      </c>
      <c r="P272" s="81">
        <f>IndicD!P272</f>
        <v>2</v>
      </c>
      <c r="Q272" s="75"/>
      <c r="R272" s="75"/>
      <c r="S272" s="101"/>
    </row>
    <row r="273" spans="1:19" ht="12.75" hidden="1" customHeight="1" x14ac:dyDescent="0.25">
      <c r="A273" s="54" t="s">
        <v>86</v>
      </c>
      <c r="B273" s="71">
        <v>2008</v>
      </c>
      <c r="C273" s="245">
        <f ca="1">IndicD!C273</f>
        <v>3</v>
      </c>
      <c r="D273" s="246"/>
      <c r="E273" s="80">
        <f>IndicD!E273</f>
        <v>0</v>
      </c>
      <c r="F273" s="80">
        <f>IndicD!F273</f>
        <v>1</v>
      </c>
      <c r="G273" s="80">
        <f>IndicD!G273</f>
        <v>0</v>
      </c>
      <c r="H273" s="80">
        <f>IndicD!H273</f>
        <v>0</v>
      </c>
      <c r="I273" s="80">
        <f>IndicD!I273</f>
        <v>2</v>
      </c>
      <c r="J273" s="80">
        <f>IndicD!J273</f>
        <v>0</v>
      </c>
      <c r="K273" s="80">
        <f>IndicD!K273</f>
        <v>4</v>
      </c>
      <c r="L273" s="80">
        <f>IndicD!L273</f>
        <v>2</v>
      </c>
      <c r="M273" s="80">
        <f>IndicD!M273</f>
        <v>0</v>
      </c>
      <c r="N273" s="80">
        <f>IndicD!N273</f>
        <v>2</v>
      </c>
      <c r="O273" s="80">
        <f>IndicD!O273</f>
        <v>0</v>
      </c>
      <c r="P273" s="81">
        <f>IndicD!P273</f>
        <v>0</v>
      </c>
      <c r="Q273" s="75"/>
      <c r="R273" s="75"/>
      <c r="S273" s="101"/>
    </row>
    <row r="274" spans="1:19" ht="12.75" hidden="1" customHeight="1" x14ac:dyDescent="0.25">
      <c r="A274" s="54" t="s">
        <v>86</v>
      </c>
      <c r="B274" s="78">
        <v>2009</v>
      </c>
      <c r="C274" s="245">
        <f ca="1">IndicD!C274</f>
        <v>5</v>
      </c>
      <c r="D274" s="246"/>
      <c r="E274" s="80">
        <f>IndicD!E274</f>
        <v>1</v>
      </c>
      <c r="F274" s="80">
        <f>IndicD!F274</f>
        <v>0</v>
      </c>
      <c r="G274" s="80">
        <f>IndicD!G274</f>
        <v>0</v>
      </c>
      <c r="H274" s="80">
        <f>IndicD!H274</f>
        <v>2</v>
      </c>
      <c r="I274" s="80">
        <f>IndicD!I274</f>
        <v>0</v>
      </c>
      <c r="J274" s="80">
        <f>IndicD!J274</f>
        <v>2</v>
      </c>
      <c r="K274" s="80">
        <f>IndicD!K274</f>
        <v>0</v>
      </c>
      <c r="L274" s="80">
        <f>IndicD!L274</f>
        <v>1</v>
      </c>
      <c r="M274" s="80">
        <f>IndicD!M274</f>
        <v>0</v>
      </c>
      <c r="N274" s="80">
        <f>IndicD!N274</f>
        <v>0</v>
      </c>
      <c r="O274" s="80">
        <f>IndicD!O274</f>
        <v>0</v>
      </c>
      <c r="P274" s="81">
        <f>IndicD!P274</f>
        <v>1</v>
      </c>
      <c r="Q274" s="75"/>
      <c r="R274" s="75"/>
      <c r="S274" s="101"/>
    </row>
    <row r="275" spans="1:19" ht="12.75" hidden="1" customHeight="1" x14ac:dyDescent="0.25">
      <c r="A275" s="54" t="s">
        <v>86</v>
      </c>
      <c r="B275" s="78">
        <v>2010</v>
      </c>
      <c r="C275" s="245">
        <f ca="1">IndicD!C275</f>
        <v>7</v>
      </c>
      <c r="D275" s="246"/>
      <c r="E275" s="80">
        <f>IndicD!E275</f>
        <v>1</v>
      </c>
      <c r="F275" s="80">
        <f>IndicD!F275</f>
        <v>1</v>
      </c>
      <c r="G275" s="80">
        <f>IndicD!G275</f>
        <v>1</v>
      </c>
      <c r="H275" s="80">
        <f>IndicD!H275</f>
        <v>3</v>
      </c>
      <c r="I275" s="80">
        <f>IndicD!I275</f>
        <v>0</v>
      </c>
      <c r="J275" s="80">
        <f>IndicD!J275</f>
        <v>1</v>
      </c>
      <c r="K275" s="80">
        <f>IndicD!K275</f>
        <v>2</v>
      </c>
      <c r="L275" s="80">
        <f>IndicD!L275</f>
        <v>2</v>
      </c>
      <c r="M275" s="80">
        <f>IndicD!M275</f>
        <v>2</v>
      </c>
      <c r="N275" s="80">
        <f>IndicD!N275</f>
        <v>0</v>
      </c>
      <c r="O275" s="80">
        <f>IndicD!O275</f>
        <v>0</v>
      </c>
      <c r="P275" s="81">
        <f>IndicD!P275</f>
        <v>3</v>
      </c>
      <c r="Q275" s="75"/>
      <c r="R275" s="75"/>
      <c r="S275" s="101"/>
    </row>
    <row r="276" spans="1:19" ht="12.75" hidden="1" customHeight="1" x14ac:dyDescent="0.25">
      <c r="A276" s="54" t="s">
        <v>86</v>
      </c>
      <c r="B276" s="78">
        <v>2013</v>
      </c>
      <c r="C276" s="245">
        <f ca="1">IndicD!C276</f>
        <v>0</v>
      </c>
      <c r="D276" s="246"/>
      <c r="E276" s="80">
        <f>IndicD!E276</f>
        <v>0</v>
      </c>
      <c r="F276" s="80">
        <f>IndicD!F276</f>
        <v>0</v>
      </c>
      <c r="G276" s="80">
        <f>IndicD!G276</f>
        <v>0</v>
      </c>
      <c r="H276" s="80">
        <f>IndicD!H276</f>
        <v>0</v>
      </c>
      <c r="I276" s="80">
        <f>IndicD!I276</f>
        <v>0</v>
      </c>
      <c r="J276" s="80">
        <f>IndicD!J276</f>
        <v>0</v>
      </c>
      <c r="K276" s="80">
        <f>IndicD!K276</f>
        <v>0</v>
      </c>
      <c r="L276" s="80">
        <f>IndicD!L276</f>
        <v>0</v>
      </c>
      <c r="M276" s="80">
        <f>IndicD!M276</f>
        <v>0</v>
      </c>
      <c r="N276" s="80">
        <f>IndicD!N276</f>
        <v>0</v>
      </c>
      <c r="O276" s="80">
        <f>IndicD!O276</f>
        <v>0</v>
      </c>
      <c r="P276" s="81">
        <f>IndicD!P276</f>
        <v>0</v>
      </c>
      <c r="Q276" s="75"/>
      <c r="R276" s="75"/>
      <c r="S276" s="101"/>
    </row>
    <row r="277" spans="1:19" ht="12.75" hidden="1" customHeight="1" x14ac:dyDescent="0.25">
      <c r="A277" s="54" t="s">
        <v>86</v>
      </c>
      <c r="B277" s="78">
        <v>2014</v>
      </c>
      <c r="C277" s="245">
        <f ca="1">IndicD!C277</f>
        <v>0</v>
      </c>
      <c r="D277" s="246"/>
      <c r="E277" s="80">
        <f>IndicD!E277</f>
        <v>0</v>
      </c>
      <c r="F277" s="80">
        <f>IndicD!F277</f>
        <v>0</v>
      </c>
      <c r="G277" s="80">
        <f>IndicD!G277</f>
        <v>0</v>
      </c>
      <c r="H277" s="80">
        <f>IndicD!H277</f>
        <v>0</v>
      </c>
      <c r="I277" s="80">
        <f>IndicD!I277</f>
        <v>0</v>
      </c>
      <c r="J277" s="80">
        <f>IndicD!J277</f>
        <v>0</v>
      </c>
      <c r="K277" s="80">
        <f>IndicD!K277</f>
        <v>0</v>
      </c>
      <c r="L277" s="80">
        <f>IndicD!L277</f>
        <v>0</v>
      </c>
      <c r="M277" s="80">
        <f>IndicD!M277</f>
        <v>0</v>
      </c>
      <c r="N277" s="80">
        <f>IndicD!N277</f>
        <v>0</v>
      </c>
      <c r="O277" s="80">
        <f>IndicD!O277</f>
        <v>0</v>
      </c>
      <c r="P277" s="81">
        <f>IndicD!P277</f>
        <v>0</v>
      </c>
      <c r="Q277" s="75"/>
      <c r="R277" s="75"/>
      <c r="S277" s="101"/>
    </row>
    <row r="278" spans="1:19" ht="12.75" hidden="1" customHeight="1" x14ac:dyDescent="0.25">
      <c r="A278" s="54" t="s">
        <v>86</v>
      </c>
      <c r="B278" s="78">
        <v>2018</v>
      </c>
      <c r="C278" s="245">
        <f ca="1">IndicD!C278</f>
        <v>0</v>
      </c>
      <c r="D278" s="246"/>
      <c r="E278" s="80">
        <f>IndicD!E278</f>
        <v>0</v>
      </c>
      <c r="F278" s="80">
        <f>IndicD!F278</f>
        <v>0</v>
      </c>
      <c r="G278" s="80">
        <f>IndicD!G278</f>
        <v>0</v>
      </c>
      <c r="H278" s="80">
        <f>IndicD!H278</f>
        <v>0</v>
      </c>
      <c r="I278" s="80">
        <f>IndicD!I278</f>
        <v>0</v>
      </c>
      <c r="J278" s="80">
        <f>IndicD!J278</f>
        <v>0</v>
      </c>
      <c r="K278" s="80">
        <f>IndicD!K278</f>
        <v>0</v>
      </c>
      <c r="L278" s="80">
        <f>IndicD!L278</f>
        <v>0</v>
      </c>
      <c r="M278" s="80">
        <f>IndicD!M278</f>
        <v>0</v>
      </c>
      <c r="N278" s="80">
        <f>IndicD!N278</f>
        <v>0</v>
      </c>
      <c r="O278" s="80">
        <f>IndicD!O278</f>
        <v>0</v>
      </c>
      <c r="P278" s="81">
        <f>IndicD!P278</f>
        <v>0</v>
      </c>
      <c r="Q278" s="75"/>
      <c r="R278" s="75"/>
      <c r="S278" s="101"/>
    </row>
    <row r="279" spans="1:19" ht="12.75" hidden="1" customHeight="1" x14ac:dyDescent="0.25">
      <c r="A279" s="54" t="s">
        <v>86</v>
      </c>
      <c r="B279" s="78">
        <v>2019</v>
      </c>
      <c r="C279" s="245">
        <f ca="1">IndicD!C279</f>
        <v>0</v>
      </c>
      <c r="D279" s="246"/>
      <c r="E279" s="80">
        <f>IndicD!E279</f>
        <v>0</v>
      </c>
      <c r="F279" s="80">
        <f>IndicD!F279</f>
        <v>0</v>
      </c>
      <c r="G279" s="80">
        <f>IndicD!G279</f>
        <v>0</v>
      </c>
      <c r="H279" s="80">
        <f>IndicD!H279</f>
        <v>0</v>
      </c>
      <c r="I279" s="80">
        <f>IndicD!I279</f>
        <v>0</v>
      </c>
      <c r="J279" s="80">
        <f>IndicD!J279</f>
        <v>0</v>
      </c>
      <c r="K279" s="80">
        <f>IndicD!K279</f>
        <v>0</v>
      </c>
      <c r="L279" s="80">
        <f>IndicD!L279</f>
        <v>0</v>
      </c>
      <c r="M279" s="80">
        <f>IndicD!M279</f>
        <v>0</v>
      </c>
      <c r="N279" s="80">
        <f>IndicD!N279</f>
        <v>0</v>
      </c>
      <c r="O279" s="80">
        <f>IndicD!O279</f>
        <v>0</v>
      </c>
      <c r="P279" s="81">
        <f>IndicD!P279</f>
        <v>0</v>
      </c>
      <c r="Q279" s="75"/>
      <c r="R279" s="75"/>
      <c r="S279" s="101"/>
    </row>
    <row r="280" spans="1:19" ht="12.75" hidden="1" customHeight="1" x14ac:dyDescent="0.25">
      <c r="A280" s="54" t="s">
        <v>86</v>
      </c>
      <c r="B280" s="78">
        <v>2020</v>
      </c>
      <c r="C280" s="204"/>
      <c r="D280" s="205"/>
      <c r="E280" s="80">
        <f>IndicD!E280</f>
        <v>0</v>
      </c>
      <c r="F280" s="80">
        <f>IndicD!F280</f>
        <v>0</v>
      </c>
      <c r="G280" s="80">
        <f>IndicD!G280</f>
        <v>0</v>
      </c>
      <c r="H280" s="80">
        <f>IndicD!H280</f>
        <v>0</v>
      </c>
      <c r="I280" s="80">
        <f>IndicD!I280</f>
        <v>0</v>
      </c>
      <c r="J280" s="80">
        <f>IndicD!J280</f>
        <v>0</v>
      </c>
      <c r="K280" s="80">
        <f>IndicD!K280</f>
        <v>0</v>
      </c>
      <c r="L280" s="80">
        <f>IndicD!L280</f>
        <v>0</v>
      </c>
      <c r="M280" s="80">
        <f>IndicD!M280</f>
        <v>0</v>
      </c>
      <c r="N280" s="80">
        <f>IndicD!N280</f>
        <v>0</v>
      </c>
      <c r="O280" s="80">
        <f>IndicD!O280</f>
        <v>0</v>
      </c>
      <c r="P280" s="81">
        <f>IndicD!P280</f>
        <v>0</v>
      </c>
      <c r="Q280" s="75"/>
      <c r="R280" s="75"/>
      <c r="S280" s="101"/>
    </row>
    <row r="281" spans="1:19" ht="12.75" hidden="1" customHeight="1" x14ac:dyDescent="0.25">
      <c r="A281" s="54" t="s">
        <v>86</v>
      </c>
      <c r="B281" s="78">
        <v>2021</v>
      </c>
      <c r="C281" s="220"/>
      <c r="D281" s="221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1"/>
      <c r="Q281" s="75"/>
      <c r="R281" s="75"/>
      <c r="S281" s="101"/>
    </row>
    <row r="282" spans="1:19" ht="12.75" customHeight="1" x14ac:dyDescent="0.25">
      <c r="A282" s="54" t="s">
        <v>86</v>
      </c>
      <c r="B282" s="78">
        <v>2022</v>
      </c>
      <c r="C282" s="229"/>
      <c r="D282" s="23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1"/>
      <c r="Q282" s="75"/>
      <c r="R282" s="75"/>
      <c r="S282" s="101"/>
    </row>
    <row r="283" spans="1:19" ht="12.75" customHeight="1" x14ac:dyDescent="0.25">
      <c r="A283" s="54" t="s">
        <v>86</v>
      </c>
      <c r="B283" s="78">
        <v>2023</v>
      </c>
      <c r="C283" s="233"/>
      <c r="D283" s="234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1"/>
      <c r="Q283" s="75"/>
      <c r="R283" s="75"/>
      <c r="S283" s="101"/>
    </row>
    <row r="284" spans="1:19" s="12" customFormat="1" ht="6.75" customHeight="1" x14ac:dyDescent="0.25">
      <c r="A284" s="54"/>
      <c r="B284" s="78"/>
      <c r="C284" s="245">
        <f ca="1">IndicD!C284</f>
        <v>0</v>
      </c>
      <c r="D284" s="246"/>
      <c r="E284" s="80">
        <f>IndicD!E284</f>
        <v>0</v>
      </c>
      <c r="F284" s="80">
        <f>IndicD!F284</f>
        <v>0</v>
      </c>
      <c r="G284" s="80">
        <f>IndicD!G284</f>
        <v>0</v>
      </c>
      <c r="H284" s="80">
        <f>IndicD!H284</f>
        <v>0</v>
      </c>
      <c r="I284" s="80">
        <f>IndicD!I284</f>
        <v>0</v>
      </c>
      <c r="J284" s="80">
        <f>IndicD!J284</f>
        <v>0</v>
      </c>
      <c r="K284" s="80">
        <f>IndicD!K284</f>
        <v>0</v>
      </c>
      <c r="L284" s="80">
        <f>IndicD!L284</f>
        <v>0</v>
      </c>
      <c r="M284" s="80">
        <f>IndicD!M284</f>
        <v>0</v>
      </c>
      <c r="N284" s="80">
        <f>IndicD!N284</f>
        <v>0</v>
      </c>
      <c r="O284" s="80">
        <f>IndicD!O284</f>
        <v>0</v>
      </c>
      <c r="P284" s="81">
        <f>IndicD!P284</f>
        <v>0</v>
      </c>
      <c r="Q284" s="59"/>
      <c r="R284" s="60"/>
      <c r="S284" s="107"/>
    </row>
    <row r="285" spans="1:19" ht="12.75" hidden="1" customHeight="1" x14ac:dyDescent="0.25">
      <c r="A285" s="54" t="s">
        <v>72</v>
      </c>
      <c r="B285" s="71">
        <v>2007</v>
      </c>
      <c r="C285" s="245">
        <f ca="1">IndicD!C285</f>
        <v>22</v>
      </c>
      <c r="D285" s="246"/>
      <c r="E285" s="80">
        <f>IndicD!E285</f>
        <v>7</v>
      </c>
      <c r="F285" s="80">
        <f>IndicD!F285</f>
        <v>1</v>
      </c>
      <c r="G285" s="80">
        <f>IndicD!G285</f>
        <v>5</v>
      </c>
      <c r="H285" s="80">
        <f>IndicD!H285</f>
        <v>4</v>
      </c>
      <c r="I285" s="80">
        <f>IndicD!I285</f>
        <v>5</v>
      </c>
      <c r="J285" s="80">
        <f>IndicD!J285</f>
        <v>0</v>
      </c>
      <c r="K285" s="80">
        <f>IndicD!K285</f>
        <v>1</v>
      </c>
      <c r="L285" s="80">
        <f>IndicD!L285</f>
        <v>2</v>
      </c>
      <c r="M285" s="80">
        <f>IndicD!M285</f>
        <v>4</v>
      </c>
      <c r="N285" s="80">
        <f>IndicD!N285</f>
        <v>2</v>
      </c>
      <c r="O285" s="80">
        <f>IndicD!O285</f>
        <v>8</v>
      </c>
      <c r="P285" s="81">
        <f>IndicD!P285</f>
        <v>2</v>
      </c>
      <c r="Q285" s="75"/>
      <c r="R285" s="75"/>
      <c r="S285" s="101"/>
    </row>
    <row r="286" spans="1:19" ht="12.75" hidden="1" customHeight="1" x14ac:dyDescent="0.25">
      <c r="A286" s="54" t="s">
        <v>72</v>
      </c>
      <c r="B286" s="71">
        <v>2008</v>
      </c>
      <c r="C286" s="245">
        <f ca="1">IndicD!C286</f>
        <v>15</v>
      </c>
      <c r="D286" s="246"/>
      <c r="E286" s="80">
        <f>IndicD!E286</f>
        <v>4</v>
      </c>
      <c r="F286" s="80">
        <f>IndicD!F286</f>
        <v>3</v>
      </c>
      <c r="G286" s="80">
        <f>IndicD!G286</f>
        <v>2</v>
      </c>
      <c r="H286" s="80">
        <f>IndicD!H286</f>
        <v>1</v>
      </c>
      <c r="I286" s="80">
        <f>IndicD!I286</f>
        <v>2</v>
      </c>
      <c r="J286" s="80">
        <f>IndicD!J286</f>
        <v>3</v>
      </c>
      <c r="K286" s="80">
        <f>IndicD!K286</f>
        <v>4</v>
      </c>
      <c r="L286" s="80">
        <f>IndicD!L286</f>
        <v>3</v>
      </c>
      <c r="M286" s="80">
        <f>IndicD!M286</f>
        <v>5</v>
      </c>
      <c r="N286" s="80">
        <f>IndicD!N286</f>
        <v>2</v>
      </c>
      <c r="O286" s="80">
        <f>IndicD!O286</f>
        <v>3</v>
      </c>
      <c r="P286" s="81">
        <f>IndicD!P286</f>
        <v>1</v>
      </c>
      <c r="Q286" s="75"/>
      <c r="R286" s="75"/>
      <c r="S286" s="101"/>
    </row>
    <row r="287" spans="1:19" ht="12.75" hidden="1" customHeight="1" x14ac:dyDescent="0.25">
      <c r="A287" s="54" t="s">
        <v>72</v>
      </c>
      <c r="B287" s="78">
        <v>2009</v>
      </c>
      <c r="C287" s="245">
        <f ca="1">IndicD!C287</f>
        <v>28</v>
      </c>
      <c r="D287" s="246"/>
      <c r="E287" s="80">
        <f>IndicD!E287</f>
        <v>5</v>
      </c>
      <c r="F287" s="80">
        <f>IndicD!F287</f>
        <v>3</v>
      </c>
      <c r="G287" s="80">
        <f>IndicD!G287</f>
        <v>2</v>
      </c>
      <c r="H287" s="80">
        <f>IndicD!H287</f>
        <v>7</v>
      </c>
      <c r="I287" s="80">
        <f>IndicD!I287</f>
        <v>1</v>
      </c>
      <c r="J287" s="80">
        <f>IndicD!J287</f>
        <v>10</v>
      </c>
      <c r="K287" s="80">
        <f>IndicD!K287</f>
        <v>9</v>
      </c>
      <c r="L287" s="80">
        <f>IndicD!L287</f>
        <v>1</v>
      </c>
      <c r="M287" s="80">
        <f>IndicD!M287</f>
        <v>5</v>
      </c>
      <c r="N287" s="80">
        <f>IndicD!N287</f>
        <v>3</v>
      </c>
      <c r="O287" s="80">
        <f>IndicD!O287</f>
        <v>3</v>
      </c>
      <c r="P287" s="81">
        <f>IndicD!P287</f>
        <v>13</v>
      </c>
      <c r="Q287" s="75"/>
      <c r="R287" s="75"/>
      <c r="S287" s="101"/>
    </row>
    <row r="288" spans="1:19" ht="12.75" hidden="1" customHeight="1" x14ac:dyDescent="0.25">
      <c r="A288" s="54" t="s">
        <v>72</v>
      </c>
      <c r="B288" s="78">
        <v>2010</v>
      </c>
      <c r="C288" s="245">
        <f ca="1">IndicD!C288</f>
        <v>56</v>
      </c>
      <c r="D288" s="246"/>
      <c r="E288" s="80">
        <f>IndicD!E288</f>
        <v>4</v>
      </c>
      <c r="F288" s="80">
        <f>IndicD!F288</f>
        <v>14</v>
      </c>
      <c r="G288" s="80">
        <f>IndicD!G288</f>
        <v>15</v>
      </c>
      <c r="H288" s="80">
        <f>IndicD!H288</f>
        <v>10</v>
      </c>
      <c r="I288" s="80">
        <f>IndicD!I288</f>
        <v>8</v>
      </c>
      <c r="J288" s="80">
        <f>IndicD!J288</f>
        <v>5</v>
      </c>
      <c r="K288" s="80">
        <f>IndicD!K288</f>
        <v>8</v>
      </c>
      <c r="L288" s="80">
        <f>IndicD!L288</f>
        <v>9</v>
      </c>
      <c r="M288" s="80">
        <f>IndicD!M288</f>
        <v>19</v>
      </c>
      <c r="N288" s="80">
        <f>IndicD!N288</f>
        <v>6</v>
      </c>
      <c r="O288" s="80">
        <f>IndicD!O288</f>
        <v>21</v>
      </c>
      <c r="P288" s="81">
        <f>IndicD!P288</f>
        <v>19</v>
      </c>
      <c r="Q288" s="75"/>
      <c r="R288" s="75"/>
      <c r="S288" s="101"/>
    </row>
    <row r="289" spans="1:19" ht="12.75" hidden="1" customHeight="1" x14ac:dyDescent="0.25">
      <c r="A289" s="54" t="s">
        <v>72</v>
      </c>
      <c r="B289" s="78">
        <v>2013</v>
      </c>
      <c r="C289" s="245">
        <f ca="1">IndicD!C289</f>
        <v>31</v>
      </c>
      <c r="D289" s="246"/>
      <c r="E289" s="80">
        <f>IndicD!E289</f>
        <v>5</v>
      </c>
      <c r="F289" s="80">
        <f>IndicD!F289</f>
        <v>3</v>
      </c>
      <c r="G289" s="80">
        <f>IndicD!G289</f>
        <v>4</v>
      </c>
      <c r="H289" s="80">
        <f>IndicD!H289</f>
        <v>7</v>
      </c>
      <c r="I289" s="80">
        <f>IndicD!I289</f>
        <v>6</v>
      </c>
      <c r="J289" s="80">
        <f>IndicD!J289</f>
        <v>6</v>
      </c>
      <c r="K289" s="80">
        <f>IndicD!K289</f>
        <v>8</v>
      </c>
      <c r="L289" s="80">
        <f>IndicD!L289</f>
        <v>12</v>
      </c>
      <c r="M289" s="80">
        <f>IndicD!M289</f>
        <v>11</v>
      </c>
      <c r="N289" s="80">
        <f>IndicD!N289</f>
        <v>7</v>
      </c>
      <c r="O289" s="80">
        <f>IndicD!O289</f>
        <v>2</v>
      </c>
      <c r="P289" s="81">
        <f>IndicD!P289</f>
        <v>3</v>
      </c>
      <c r="Q289" s="75"/>
      <c r="R289" s="75"/>
      <c r="S289" s="101"/>
    </row>
    <row r="290" spans="1:19" ht="12.75" hidden="1" customHeight="1" x14ac:dyDescent="0.25">
      <c r="A290" s="54" t="s">
        <v>72</v>
      </c>
      <c r="B290" s="78">
        <v>2014</v>
      </c>
      <c r="C290" s="245">
        <f ca="1">IndicD!C290</f>
        <v>53</v>
      </c>
      <c r="D290" s="246"/>
      <c r="E290" s="80">
        <f>IndicD!E290</f>
        <v>15</v>
      </c>
      <c r="F290" s="80">
        <f>IndicD!F290</f>
        <v>7</v>
      </c>
      <c r="G290" s="80">
        <f>IndicD!G290</f>
        <v>11</v>
      </c>
      <c r="H290" s="80">
        <f>IndicD!H290</f>
        <v>4</v>
      </c>
      <c r="I290" s="80">
        <f>IndicD!I290</f>
        <v>9</v>
      </c>
      <c r="J290" s="80">
        <f>IndicD!J290</f>
        <v>7</v>
      </c>
      <c r="K290" s="80">
        <f>IndicD!K290</f>
        <v>8</v>
      </c>
      <c r="L290" s="80">
        <f>IndicD!L290</f>
        <v>6</v>
      </c>
      <c r="M290" s="80">
        <f>IndicD!M290</f>
        <v>8</v>
      </c>
      <c r="N290" s="80">
        <f>IndicD!N290</f>
        <v>2</v>
      </c>
      <c r="O290" s="80">
        <f>IndicD!O290</f>
        <v>11</v>
      </c>
      <c r="P290" s="81">
        <f>IndicD!P290</f>
        <v>3</v>
      </c>
      <c r="Q290" s="75"/>
      <c r="R290" s="75"/>
      <c r="S290" s="101"/>
    </row>
    <row r="291" spans="1:19" ht="12.75" hidden="1" customHeight="1" x14ac:dyDescent="0.25">
      <c r="A291" s="54" t="s">
        <v>72</v>
      </c>
      <c r="B291" s="78">
        <v>2018</v>
      </c>
      <c r="C291" s="245">
        <f ca="1">IndicD!C291</f>
        <v>35</v>
      </c>
      <c r="D291" s="246"/>
      <c r="E291" s="80">
        <f>IndicD!E291</f>
        <v>7</v>
      </c>
      <c r="F291" s="80">
        <f>IndicD!F291</f>
        <v>2</v>
      </c>
      <c r="G291" s="80">
        <f>IndicD!G291</f>
        <v>3</v>
      </c>
      <c r="H291" s="80">
        <f>IndicD!H291</f>
        <v>10</v>
      </c>
      <c r="I291" s="80">
        <f>IndicD!I291</f>
        <v>3</v>
      </c>
      <c r="J291" s="80">
        <f>IndicD!J291</f>
        <v>10</v>
      </c>
      <c r="K291" s="80">
        <f>IndicD!K291</f>
        <v>11</v>
      </c>
      <c r="L291" s="80">
        <f>IndicD!L291</f>
        <v>15</v>
      </c>
      <c r="M291" s="80">
        <f>IndicD!M291</f>
        <v>13</v>
      </c>
      <c r="N291" s="80">
        <f>IndicD!N291</f>
        <v>13</v>
      </c>
      <c r="O291" s="80">
        <f>IndicD!O291</f>
        <v>3</v>
      </c>
      <c r="P291" s="81">
        <f>IndicD!P291</f>
        <v>15</v>
      </c>
      <c r="Q291" s="75"/>
      <c r="R291" s="75"/>
      <c r="S291" s="101"/>
    </row>
    <row r="292" spans="1:19" ht="12.75" hidden="1" customHeight="1" x14ac:dyDescent="0.25">
      <c r="A292" s="54" t="s">
        <v>72</v>
      </c>
      <c r="B292" s="78">
        <v>2019</v>
      </c>
      <c r="C292" s="245">
        <f ca="1">IndicD!C292</f>
        <v>53</v>
      </c>
      <c r="D292" s="246"/>
      <c r="E292" s="86">
        <f>IndicD!E292</f>
        <v>7</v>
      </c>
      <c r="F292" s="86">
        <f>IndicD!F292</f>
        <v>5</v>
      </c>
      <c r="G292" s="86">
        <f>IndicD!G292</f>
        <v>6</v>
      </c>
      <c r="H292" s="86">
        <f>IndicD!H292</f>
        <v>6</v>
      </c>
      <c r="I292" s="86">
        <f>IndicD!I292</f>
        <v>6</v>
      </c>
      <c r="J292" s="86">
        <f>IndicD!J292</f>
        <v>23</v>
      </c>
      <c r="K292" s="86">
        <f>IndicD!K292</f>
        <v>11</v>
      </c>
      <c r="L292" s="86">
        <f>IndicD!L292</f>
        <v>3</v>
      </c>
      <c r="M292" s="86">
        <f>IndicD!M292</f>
        <v>7</v>
      </c>
      <c r="N292" s="86">
        <f>IndicD!N292</f>
        <v>23</v>
      </c>
      <c r="O292" s="86">
        <f>IndicD!O292</f>
        <v>3</v>
      </c>
      <c r="P292" s="81">
        <f>IndicD!P292</f>
        <v>13</v>
      </c>
      <c r="Q292" s="75"/>
      <c r="R292" s="75"/>
      <c r="S292" s="101"/>
    </row>
    <row r="293" spans="1:19" ht="12.75" hidden="1" customHeight="1" x14ac:dyDescent="0.25">
      <c r="A293" s="54" t="s">
        <v>72</v>
      </c>
      <c r="B293" s="78">
        <v>2020</v>
      </c>
      <c r="C293" s="245">
        <f ca="1">IndicD!C293</f>
        <v>73</v>
      </c>
      <c r="D293" s="246"/>
      <c r="E293" s="86">
        <f>IndicD!E293</f>
        <v>16</v>
      </c>
      <c r="F293" s="86">
        <f>IndicD!F293</f>
        <v>14</v>
      </c>
      <c r="G293" s="86">
        <f>IndicD!G293</f>
        <v>9</v>
      </c>
      <c r="H293" s="86">
        <f>IndicD!H293</f>
        <v>14</v>
      </c>
      <c r="I293" s="86">
        <f>IndicD!I293</f>
        <v>12</v>
      </c>
      <c r="J293" s="86">
        <f>IndicD!J293</f>
        <v>8</v>
      </c>
      <c r="K293" s="86">
        <f>IndicD!K293</f>
        <v>10</v>
      </c>
      <c r="L293" s="86">
        <f>IndicD!L293</f>
        <v>11</v>
      </c>
      <c r="M293" s="86">
        <f>IndicD!M293</f>
        <v>17</v>
      </c>
      <c r="N293" s="86">
        <f>IndicD!N293</f>
        <v>21</v>
      </c>
      <c r="O293" s="86">
        <f>IndicD!O293</f>
        <v>7</v>
      </c>
      <c r="P293" s="81">
        <f>IndicD!P293</f>
        <v>6</v>
      </c>
      <c r="Q293" s="75"/>
      <c r="R293" s="75"/>
      <c r="S293" s="101"/>
    </row>
    <row r="294" spans="1:19" ht="12.6" hidden="1" customHeight="1" x14ac:dyDescent="0.25">
      <c r="A294" s="54" t="s">
        <v>72</v>
      </c>
      <c r="B294" s="78">
        <v>2021</v>
      </c>
      <c r="C294" s="245">
        <f ca="1">IndicD!C294</f>
        <v>92</v>
      </c>
      <c r="D294" s="246"/>
      <c r="E294" s="86">
        <f>IndicD!E294</f>
        <v>14</v>
      </c>
      <c r="F294" s="86">
        <f>IndicD!F294</f>
        <v>24</v>
      </c>
      <c r="G294" s="86">
        <f>IndicD!G294</f>
        <v>21</v>
      </c>
      <c r="H294" s="86">
        <f>IndicD!H294</f>
        <v>15</v>
      </c>
      <c r="I294" s="86">
        <f>IndicD!I294</f>
        <v>9</v>
      </c>
      <c r="J294" s="86">
        <f>IndicD!J294</f>
        <v>9</v>
      </c>
      <c r="K294" s="86">
        <f>IndicD!K294</f>
        <v>8</v>
      </c>
      <c r="L294" s="86">
        <f>IndicD!L294</f>
        <v>8</v>
      </c>
      <c r="M294" s="86">
        <f>IndicD!M294</f>
        <v>9</v>
      </c>
      <c r="N294" s="86">
        <f>IndicD!N294</f>
        <v>9</v>
      </c>
      <c r="O294" s="86">
        <f>IndicD!O294</f>
        <v>54</v>
      </c>
      <c r="P294" s="108">
        <f>IndicD!P294</f>
        <v>20</v>
      </c>
      <c r="Q294" s="75"/>
      <c r="R294" s="75"/>
      <c r="S294" s="101"/>
    </row>
    <row r="295" spans="1:19" ht="12.6" customHeight="1" x14ac:dyDescent="0.25">
      <c r="A295" s="54" t="s">
        <v>72</v>
      </c>
      <c r="B295" s="78">
        <v>2022</v>
      </c>
      <c r="C295" s="245">
        <f ca="1">IndicD!C295</f>
        <v>133</v>
      </c>
      <c r="D295" s="246"/>
      <c r="E295" s="86">
        <f>IndicD!E295</f>
        <v>3</v>
      </c>
      <c r="F295" s="86">
        <f>IndicD!F295</f>
        <v>16</v>
      </c>
      <c r="G295" s="86">
        <f>IndicD!G295</f>
        <v>6</v>
      </c>
      <c r="H295" s="86">
        <f>IndicD!H295</f>
        <v>13</v>
      </c>
      <c r="I295" s="86">
        <f>IndicD!I295</f>
        <v>8</v>
      </c>
      <c r="J295" s="86">
        <f>IndicD!J295</f>
        <v>87</v>
      </c>
      <c r="K295" s="86">
        <f>IndicD!K295</f>
        <v>288</v>
      </c>
      <c r="L295" s="86">
        <f>IndicD!L295</f>
        <v>5</v>
      </c>
      <c r="M295" s="86">
        <f>IndicD!M295</f>
        <v>24</v>
      </c>
      <c r="N295" s="86">
        <f>IndicD!N295</f>
        <v>12</v>
      </c>
      <c r="O295" s="86">
        <f>IndicD!O295</f>
        <v>16</v>
      </c>
      <c r="P295" s="108">
        <f>IndicD!P295</f>
        <v>19</v>
      </c>
      <c r="Q295" s="75"/>
      <c r="R295" s="75"/>
      <c r="S295" s="101"/>
    </row>
    <row r="296" spans="1:19" ht="12.6" customHeight="1" x14ac:dyDescent="0.25">
      <c r="A296" s="54" t="s">
        <v>72</v>
      </c>
      <c r="B296" s="78">
        <v>2023</v>
      </c>
      <c r="C296" s="245">
        <f ca="1">IndicD!C296</f>
        <v>56</v>
      </c>
      <c r="D296" s="246"/>
      <c r="E296" s="86">
        <f>IndicD!E296</f>
        <v>14</v>
      </c>
      <c r="F296" s="86">
        <f>IndicD!F296</f>
        <v>5</v>
      </c>
      <c r="G296" s="86">
        <f>IndicD!G296</f>
        <v>19</v>
      </c>
      <c r="H296" s="86">
        <f>IndicD!H296</f>
        <v>3</v>
      </c>
      <c r="I296" s="86">
        <f>IndicD!I296</f>
        <v>5</v>
      </c>
      <c r="J296" s="86">
        <f>IndicD!J296</f>
        <v>10</v>
      </c>
      <c r="K296" s="86">
        <f>IndicD!K296</f>
        <v>0</v>
      </c>
      <c r="L296" s="86">
        <f>IndicD!L296</f>
        <v>0</v>
      </c>
      <c r="M296" s="86">
        <f>IndicD!M296</f>
        <v>0</v>
      </c>
      <c r="N296" s="86">
        <f>IndicD!N296</f>
        <v>0</v>
      </c>
      <c r="O296" s="86">
        <f>IndicD!O296</f>
        <v>0</v>
      </c>
      <c r="P296" s="108">
        <f>IndicD!P296</f>
        <v>0</v>
      </c>
      <c r="Q296" s="75"/>
      <c r="R296" s="75"/>
      <c r="S296" s="101"/>
    </row>
    <row r="297" spans="1:19" s="12" customFormat="1" ht="6.75" customHeight="1" x14ac:dyDescent="0.25">
      <c r="A297" s="54"/>
      <c r="B297" s="78"/>
      <c r="C297" s="245">
        <f ca="1">IndicD!C297</f>
        <v>0</v>
      </c>
      <c r="D297" s="246"/>
      <c r="E297" s="80">
        <f>IndicD!E297</f>
        <v>0</v>
      </c>
      <c r="F297" s="80">
        <f>IndicD!F297</f>
        <v>0</v>
      </c>
      <c r="G297" s="80">
        <f>IndicD!G297</f>
        <v>0</v>
      </c>
      <c r="H297" s="80">
        <f>IndicD!H297</f>
        <v>0</v>
      </c>
      <c r="I297" s="80">
        <f>IndicD!I297</f>
        <v>0</v>
      </c>
      <c r="J297" s="80">
        <f>IndicD!J297</f>
        <v>0</v>
      </c>
      <c r="K297" s="80">
        <f>IndicD!K297</f>
        <v>0</v>
      </c>
      <c r="L297" s="80">
        <f>IndicD!L297</f>
        <v>0</v>
      </c>
      <c r="M297" s="80">
        <f>IndicD!M297</f>
        <v>0</v>
      </c>
      <c r="N297" s="80">
        <f>IndicD!N297</f>
        <v>0</v>
      </c>
      <c r="O297" s="80">
        <f>IndicD!O297</f>
        <v>0</v>
      </c>
      <c r="P297" s="81">
        <f>IndicD!P297</f>
        <v>0</v>
      </c>
      <c r="Q297" s="59"/>
      <c r="R297" s="60"/>
      <c r="S297" s="107"/>
    </row>
    <row r="298" spans="1:19" ht="12.75" hidden="1" customHeight="1" x14ac:dyDescent="0.25">
      <c r="A298" s="54" t="s">
        <v>73</v>
      </c>
      <c r="B298" s="71">
        <v>2007</v>
      </c>
      <c r="C298" s="245">
        <f ca="1">IndicD!C298</f>
        <v>1051</v>
      </c>
      <c r="D298" s="246"/>
      <c r="E298" s="80">
        <f>IndicD!E298</f>
        <v>194</v>
      </c>
      <c r="F298" s="80">
        <f>IndicD!F298</f>
        <v>158</v>
      </c>
      <c r="G298" s="80">
        <f>IndicD!G298</f>
        <v>198</v>
      </c>
      <c r="H298" s="80">
        <f>IndicD!H298</f>
        <v>149</v>
      </c>
      <c r="I298" s="80">
        <f>IndicD!I298</f>
        <v>183</v>
      </c>
      <c r="J298" s="80">
        <f>IndicD!J298</f>
        <v>169</v>
      </c>
      <c r="K298" s="80">
        <f>IndicD!K298</f>
        <v>121</v>
      </c>
      <c r="L298" s="80">
        <f>IndicD!L298</f>
        <v>146</v>
      </c>
      <c r="M298" s="80">
        <f>IndicD!M298</f>
        <v>148</v>
      </c>
      <c r="N298" s="80">
        <f>IndicD!N298</f>
        <v>184</v>
      </c>
      <c r="O298" s="80">
        <f>IndicD!O298</f>
        <v>159</v>
      </c>
      <c r="P298" s="81">
        <f>IndicD!P298</f>
        <v>120</v>
      </c>
      <c r="Q298" s="75"/>
      <c r="R298" s="75"/>
      <c r="S298" s="101"/>
    </row>
    <row r="299" spans="1:19" ht="12.75" hidden="1" customHeight="1" x14ac:dyDescent="0.25">
      <c r="A299" s="54" t="s">
        <v>73</v>
      </c>
      <c r="B299" s="71">
        <v>2008</v>
      </c>
      <c r="C299" s="245">
        <f ca="1">IndicD!C299</f>
        <v>1053</v>
      </c>
      <c r="D299" s="246"/>
      <c r="E299" s="80">
        <f>IndicD!E299</f>
        <v>194</v>
      </c>
      <c r="F299" s="80">
        <f>IndicD!F299</f>
        <v>200</v>
      </c>
      <c r="G299" s="80">
        <f>IndicD!G299</f>
        <v>181</v>
      </c>
      <c r="H299" s="80">
        <f>IndicD!H299</f>
        <v>159</v>
      </c>
      <c r="I299" s="80">
        <f>IndicD!I299</f>
        <v>159</v>
      </c>
      <c r="J299" s="80">
        <f>IndicD!J299</f>
        <v>160</v>
      </c>
      <c r="K299" s="80">
        <f>IndicD!K299</f>
        <v>194</v>
      </c>
      <c r="L299" s="80">
        <f>IndicD!L299</f>
        <v>115</v>
      </c>
      <c r="M299" s="80">
        <f>IndicD!M299</f>
        <v>172</v>
      </c>
      <c r="N299" s="80">
        <f>IndicD!N299</f>
        <v>192</v>
      </c>
      <c r="O299" s="80">
        <f>IndicD!O299</f>
        <v>149</v>
      </c>
      <c r="P299" s="81">
        <f>IndicD!P299</f>
        <v>188</v>
      </c>
      <c r="Q299" s="75"/>
      <c r="R299" s="75"/>
      <c r="S299" s="101"/>
    </row>
    <row r="300" spans="1:19" ht="12.75" hidden="1" customHeight="1" x14ac:dyDescent="0.25">
      <c r="A300" s="54" t="s">
        <v>73</v>
      </c>
      <c r="B300" s="78">
        <v>2009</v>
      </c>
      <c r="C300" s="245">
        <f ca="1">IndicD!C300</f>
        <v>1115</v>
      </c>
      <c r="D300" s="246"/>
      <c r="E300" s="80">
        <f>IndicD!E300</f>
        <v>184</v>
      </c>
      <c r="F300" s="80">
        <f>IndicD!F300</f>
        <v>167</v>
      </c>
      <c r="G300" s="80">
        <f>IndicD!G300</f>
        <v>203</v>
      </c>
      <c r="H300" s="80">
        <f>IndicD!H300</f>
        <v>197</v>
      </c>
      <c r="I300" s="80">
        <f>IndicD!I300</f>
        <v>165</v>
      </c>
      <c r="J300" s="80">
        <f>IndicD!J300</f>
        <v>199</v>
      </c>
      <c r="K300" s="80">
        <f>IndicD!K300</f>
        <v>186</v>
      </c>
      <c r="L300" s="80">
        <f>IndicD!L300</f>
        <v>135</v>
      </c>
      <c r="M300" s="80">
        <f>IndicD!M300</f>
        <v>203</v>
      </c>
      <c r="N300" s="80">
        <f>IndicD!N300</f>
        <v>172</v>
      </c>
      <c r="O300" s="80">
        <f>IndicD!O300</f>
        <v>191</v>
      </c>
      <c r="P300" s="81">
        <f>IndicD!P300</f>
        <v>132</v>
      </c>
      <c r="Q300" s="75"/>
      <c r="R300" s="75"/>
      <c r="S300" s="101"/>
    </row>
    <row r="301" spans="1:19" ht="12.75" hidden="1" customHeight="1" x14ac:dyDescent="0.25">
      <c r="A301" s="54" t="s">
        <v>73</v>
      </c>
      <c r="B301" s="78">
        <v>2010</v>
      </c>
      <c r="C301" s="245">
        <f ca="1">IndicD!C301</f>
        <v>1099</v>
      </c>
      <c r="D301" s="246"/>
      <c r="E301" s="80">
        <f>IndicD!E301</f>
        <v>169</v>
      </c>
      <c r="F301" s="80">
        <f>IndicD!F301</f>
        <v>176</v>
      </c>
      <c r="G301" s="80">
        <f>IndicD!G301</f>
        <v>220</v>
      </c>
      <c r="H301" s="80">
        <f>IndicD!H301</f>
        <v>177</v>
      </c>
      <c r="I301" s="80">
        <f>IndicD!I301</f>
        <v>157</v>
      </c>
      <c r="J301" s="80">
        <f>IndicD!J301</f>
        <v>200</v>
      </c>
      <c r="K301" s="80">
        <f>IndicD!K301</f>
        <v>191</v>
      </c>
      <c r="L301" s="80">
        <f>IndicD!L301</f>
        <v>156</v>
      </c>
      <c r="M301" s="80">
        <f>IndicD!M301</f>
        <v>210</v>
      </c>
      <c r="N301" s="80">
        <f>IndicD!N301</f>
        <v>221</v>
      </c>
      <c r="O301" s="80">
        <f>IndicD!O301</f>
        <v>222</v>
      </c>
      <c r="P301" s="81">
        <f>IndicD!P301</f>
        <v>238</v>
      </c>
      <c r="Q301" s="75"/>
      <c r="R301" s="75"/>
      <c r="S301" s="101"/>
    </row>
    <row r="302" spans="1:19" ht="12.75" hidden="1" customHeight="1" x14ac:dyDescent="0.25">
      <c r="A302" s="54" t="s">
        <v>73</v>
      </c>
      <c r="B302" s="78">
        <v>2013</v>
      </c>
      <c r="C302" s="245">
        <f ca="1">IndicD!C302</f>
        <v>1182</v>
      </c>
      <c r="D302" s="246"/>
      <c r="E302" s="80">
        <f>IndicD!E302</f>
        <v>178</v>
      </c>
      <c r="F302" s="80">
        <f>IndicD!F302</f>
        <v>205</v>
      </c>
      <c r="G302" s="80">
        <f>IndicD!G302</f>
        <v>198</v>
      </c>
      <c r="H302" s="80">
        <f>IndicD!H302</f>
        <v>193</v>
      </c>
      <c r="I302" s="80">
        <f>IndicD!I302</f>
        <v>167</v>
      </c>
      <c r="J302" s="80">
        <f>IndicD!J302</f>
        <v>241</v>
      </c>
      <c r="K302" s="80">
        <f>IndicD!K302</f>
        <v>184</v>
      </c>
      <c r="L302" s="80">
        <f>IndicD!L302</f>
        <v>145</v>
      </c>
      <c r="M302" s="80">
        <f>IndicD!M302</f>
        <v>190</v>
      </c>
      <c r="N302" s="80">
        <f>IndicD!N302</f>
        <v>227</v>
      </c>
      <c r="O302" s="80">
        <f>IndicD!O302</f>
        <v>196</v>
      </c>
      <c r="P302" s="81">
        <f>IndicD!P302</f>
        <v>188</v>
      </c>
      <c r="Q302" s="75"/>
      <c r="R302" s="75"/>
      <c r="S302" s="101"/>
    </row>
    <row r="303" spans="1:19" ht="12.75" hidden="1" customHeight="1" x14ac:dyDescent="0.25">
      <c r="A303" s="54" t="s">
        <v>73</v>
      </c>
      <c r="B303" s="78">
        <v>2014</v>
      </c>
      <c r="C303" s="245">
        <f ca="1">IndicD!C303</f>
        <v>1328</v>
      </c>
      <c r="D303" s="246"/>
      <c r="E303" s="80">
        <f>IndicD!E303</f>
        <v>254</v>
      </c>
      <c r="F303" s="80">
        <f>IndicD!F303</f>
        <v>214</v>
      </c>
      <c r="G303" s="80">
        <f>IndicD!G303</f>
        <v>215</v>
      </c>
      <c r="H303" s="80">
        <f>IndicD!H303</f>
        <v>221</v>
      </c>
      <c r="I303" s="80">
        <f>IndicD!I303</f>
        <v>215</v>
      </c>
      <c r="J303" s="80">
        <f>IndicD!J303</f>
        <v>209</v>
      </c>
      <c r="K303" s="80">
        <f>IndicD!K303</f>
        <v>220</v>
      </c>
      <c r="L303" s="80">
        <f>IndicD!L303</f>
        <v>192</v>
      </c>
      <c r="M303" s="80">
        <f>IndicD!M303</f>
        <v>233</v>
      </c>
      <c r="N303" s="80">
        <f>IndicD!N303</f>
        <v>232</v>
      </c>
      <c r="O303" s="80">
        <f>IndicD!O303</f>
        <v>200</v>
      </c>
      <c r="P303" s="81">
        <f>IndicD!P303</f>
        <v>190</v>
      </c>
      <c r="Q303" s="75"/>
      <c r="R303" s="75"/>
      <c r="S303" s="101"/>
    </row>
    <row r="304" spans="1:19" ht="12.75" hidden="1" customHeight="1" x14ac:dyDescent="0.25">
      <c r="A304" s="54" t="s">
        <v>73</v>
      </c>
      <c r="B304" s="78">
        <v>2018</v>
      </c>
      <c r="C304" s="245">
        <f ca="1">IndicD!C304</f>
        <v>1637</v>
      </c>
      <c r="D304" s="246"/>
      <c r="E304" s="80">
        <f>IndicD!E304</f>
        <v>343</v>
      </c>
      <c r="F304" s="80">
        <f>IndicD!F304</f>
        <v>255</v>
      </c>
      <c r="G304" s="80">
        <f>IndicD!G304</f>
        <v>288</v>
      </c>
      <c r="H304" s="80">
        <f>IndicD!H304</f>
        <v>253</v>
      </c>
      <c r="I304" s="80">
        <f>IndicD!I304</f>
        <v>223</v>
      </c>
      <c r="J304" s="80">
        <f>IndicD!J304</f>
        <v>275</v>
      </c>
      <c r="K304" s="80">
        <f>IndicD!K304</f>
        <v>261</v>
      </c>
      <c r="L304" s="80">
        <f>IndicD!L304</f>
        <v>213</v>
      </c>
      <c r="M304" s="80">
        <f>IndicD!M304</f>
        <v>238</v>
      </c>
      <c r="N304" s="80">
        <f>IndicD!N304</f>
        <v>268</v>
      </c>
      <c r="O304" s="80">
        <f>IndicD!O304</f>
        <v>243</v>
      </c>
      <c r="P304" s="81">
        <f>IndicD!P304</f>
        <v>203</v>
      </c>
      <c r="Q304" s="75"/>
      <c r="R304" s="75"/>
      <c r="S304" s="101"/>
    </row>
    <row r="305" spans="1:19" ht="12.75" hidden="1" customHeight="1" x14ac:dyDescent="0.25">
      <c r="A305" s="54" t="s">
        <v>73</v>
      </c>
      <c r="B305" s="78">
        <v>2019</v>
      </c>
      <c r="C305" s="245">
        <f ca="1">IndicD!C305</f>
        <v>1583</v>
      </c>
      <c r="D305" s="246"/>
      <c r="E305" s="86">
        <f>IndicD!E305</f>
        <v>265</v>
      </c>
      <c r="F305" s="86">
        <f>IndicD!F305</f>
        <v>282</v>
      </c>
      <c r="G305" s="86">
        <f>IndicD!G305</f>
        <v>281</v>
      </c>
      <c r="H305" s="86">
        <f>IndicD!H305</f>
        <v>243</v>
      </c>
      <c r="I305" s="86">
        <f>IndicD!I305</f>
        <v>267</v>
      </c>
      <c r="J305" s="86">
        <f>IndicD!J305</f>
        <v>245</v>
      </c>
      <c r="K305" s="86">
        <f>IndicD!K305</f>
        <v>293</v>
      </c>
      <c r="L305" s="86">
        <f>IndicD!L305</f>
        <v>219</v>
      </c>
      <c r="M305" s="86">
        <f>IndicD!M305</f>
        <v>248</v>
      </c>
      <c r="N305" s="86">
        <f>IndicD!N305</f>
        <v>304</v>
      </c>
      <c r="O305" s="86">
        <f>IndicD!O305</f>
        <v>248</v>
      </c>
      <c r="P305" s="81">
        <f>IndicD!P305</f>
        <v>220</v>
      </c>
      <c r="Q305" s="75"/>
      <c r="R305" s="75"/>
      <c r="S305" s="101"/>
    </row>
    <row r="306" spans="1:19" ht="12.75" hidden="1" customHeight="1" x14ac:dyDescent="0.25">
      <c r="A306" s="54" t="s">
        <v>73</v>
      </c>
      <c r="B306" s="78">
        <v>2020</v>
      </c>
      <c r="C306" s="245">
        <f ca="1">IndicD!C306</f>
        <v>1490</v>
      </c>
      <c r="D306" s="246"/>
      <c r="E306" s="86">
        <f>IndicD!E306</f>
        <v>309</v>
      </c>
      <c r="F306" s="86">
        <f>IndicD!F306</f>
        <v>267</v>
      </c>
      <c r="G306" s="86">
        <f>IndicD!G306</f>
        <v>182</v>
      </c>
      <c r="H306" s="86">
        <f>IndicD!H306</f>
        <v>143</v>
      </c>
      <c r="I306" s="86">
        <f>IndicD!I306</f>
        <v>254</v>
      </c>
      <c r="J306" s="86">
        <f>IndicD!J306</f>
        <v>335</v>
      </c>
      <c r="K306" s="86">
        <f>IndicD!K306</f>
        <v>328</v>
      </c>
      <c r="L306" s="86">
        <f>IndicD!L306</f>
        <v>263</v>
      </c>
      <c r="M306" s="86">
        <f>IndicD!M306</f>
        <v>344</v>
      </c>
      <c r="N306" s="86">
        <f>IndicD!N306</f>
        <v>290</v>
      </c>
      <c r="O306" s="86">
        <f>IndicD!O306</f>
        <v>308</v>
      </c>
      <c r="P306" s="81">
        <f>IndicD!P306</f>
        <v>337</v>
      </c>
      <c r="Q306" s="75"/>
      <c r="R306" s="75"/>
      <c r="S306" s="101"/>
    </row>
    <row r="307" spans="1:19" ht="12.75" hidden="1" customHeight="1" x14ac:dyDescent="0.25">
      <c r="A307" s="54" t="s">
        <v>73</v>
      </c>
      <c r="B307" s="78">
        <v>2021</v>
      </c>
      <c r="C307" s="245">
        <f ca="1">IndicD!C307</f>
        <v>1814</v>
      </c>
      <c r="D307" s="246"/>
      <c r="E307" s="86">
        <f>IndicD!E307</f>
        <v>326</v>
      </c>
      <c r="F307" s="86">
        <f>IndicD!F307</f>
        <v>271</v>
      </c>
      <c r="G307" s="86">
        <f>IndicD!G307</f>
        <v>336</v>
      </c>
      <c r="H307" s="86">
        <f>IndicD!H307</f>
        <v>293</v>
      </c>
      <c r="I307" s="86">
        <f>IndicD!I307</f>
        <v>286</v>
      </c>
      <c r="J307" s="86">
        <f>IndicD!J307</f>
        <v>302</v>
      </c>
      <c r="K307" s="86">
        <f>IndicD!K307</f>
        <v>331</v>
      </c>
      <c r="L307" s="86">
        <f>IndicD!L307</f>
        <v>254</v>
      </c>
      <c r="M307" s="86">
        <f>IndicD!M307</f>
        <v>259</v>
      </c>
      <c r="N307" s="86">
        <f>IndicD!N307</f>
        <v>314</v>
      </c>
      <c r="O307" s="86">
        <f>IndicD!O307</f>
        <v>303</v>
      </c>
      <c r="P307" s="108">
        <f>IndicD!P307</f>
        <v>261</v>
      </c>
      <c r="Q307" s="75"/>
      <c r="R307" s="75"/>
      <c r="S307" s="101"/>
    </row>
    <row r="308" spans="1:19" ht="12.75" customHeight="1" x14ac:dyDescent="0.25">
      <c r="A308" s="54" t="s">
        <v>73</v>
      </c>
      <c r="B308" s="78">
        <v>2022</v>
      </c>
      <c r="C308" s="245">
        <f ca="1">IndicD!C308</f>
        <v>1702</v>
      </c>
      <c r="D308" s="246"/>
      <c r="E308" s="86">
        <f>IndicD!E308</f>
        <v>281</v>
      </c>
      <c r="F308" s="86">
        <f>IndicD!F308</f>
        <v>280</v>
      </c>
      <c r="G308" s="86">
        <f>IndicD!G308</f>
        <v>319</v>
      </c>
      <c r="H308" s="86">
        <f>IndicD!H308</f>
        <v>253</v>
      </c>
      <c r="I308" s="86">
        <f>IndicD!I308</f>
        <v>252</v>
      </c>
      <c r="J308" s="86">
        <f>IndicD!J308</f>
        <v>317</v>
      </c>
      <c r="K308" s="86">
        <f>IndicD!K308</f>
        <v>336</v>
      </c>
      <c r="L308" s="86">
        <f>IndicD!L308</f>
        <v>227</v>
      </c>
      <c r="M308" s="86">
        <f>IndicD!M308</f>
        <v>296</v>
      </c>
      <c r="N308" s="86">
        <f>IndicD!N308</f>
        <v>257</v>
      </c>
      <c r="O308" s="86">
        <f>IndicD!O308</f>
        <v>300</v>
      </c>
      <c r="P308" s="108">
        <f>IndicD!P308</f>
        <v>301</v>
      </c>
      <c r="Q308" s="75"/>
      <c r="R308" s="75"/>
      <c r="S308" s="101"/>
    </row>
    <row r="309" spans="1:19" ht="12.75" customHeight="1" x14ac:dyDescent="0.25">
      <c r="A309" s="54" t="s">
        <v>73</v>
      </c>
      <c r="B309" s="78">
        <v>2023</v>
      </c>
      <c r="C309" s="245">
        <f ca="1">IndicD!C309</f>
        <v>1778</v>
      </c>
      <c r="D309" s="246"/>
      <c r="E309" s="86">
        <f>IndicD!E309</f>
        <v>269</v>
      </c>
      <c r="F309" s="86">
        <f>IndicD!F309</f>
        <v>287</v>
      </c>
      <c r="G309" s="86">
        <f>IndicD!G309</f>
        <v>354</v>
      </c>
      <c r="H309" s="86">
        <f>IndicD!H309</f>
        <v>278</v>
      </c>
      <c r="I309" s="86">
        <f>IndicD!I309</f>
        <v>256</v>
      </c>
      <c r="J309" s="86">
        <f>IndicD!J309</f>
        <v>334</v>
      </c>
      <c r="K309" s="86">
        <f>IndicD!K309</f>
        <v>0</v>
      </c>
      <c r="L309" s="86">
        <f>IndicD!L309</f>
        <v>0</v>
      </c>
      <c r="M309" s="86">
        <f>IndicD!M309</f>
        <v>0</v>
      </c>
      <c r="N309" s="86">
        <f>IndicD!N309</f>
        <v>0</v>
      </c>
      <c r="O309" s="86">
        <f>IndicD!O309</f>
        <v>0</v>
      </c>
      <c r="P309" s="108">
        <f>IndicD!P309</f>
        <v>0</v>
      </c>
      <c r="Q309" s="75"/>
      <c r="R309" s="75"/>
      <c r="S309" s="101"/>
    </row>
    <row r="310" spans="1:19" s="12" customFormat="1" ht="6.75" customHeight="1" x14ac:dyDescent="0.25">
      <c r="A310" s="54"/>
      <c r="B310" s="78"/>
      <c r="C310" s="245">
        <f ca="1">IndicD!C310</f>
        <v>0</v>
      </c>
      <c r="D310" s="246"/>
      <c r="E310" s="80">
        <f>IndicD!E310</f>
        <v>0</v>
      </c>
      <c r="F310" s="80">
        <f>IndicD!F310</f>
        <v>0</v>
      </c>
      <c r="G310" s="80">
        <f>IndicD!G310</f>
        <v>0</v>
      </c>
      <c r="H310" s="80">
        <f>IndicD!H310</f>
        <v>0</v>
      </c>
      <c r="I310" s="80">
        <f>IndicD!I310</f>
        <v>0</v>
      </c>
      <c r="J310" s="86">
        <f>IndicD!J310</f>
        <v>0</v>
      </c>
      <c r="K310" s="86">
        <f>IndicD!K310</f>
        <v>0</v>
      </c>
      <c r="L310" s="86">
        <f>IndicD!L310</f>
        <v>0</v>
      </c>
      <c r="M310" s="86">
        <f>IndicD!M310</f>
        <v>0</v>
      </c>
      <c r="N310" s="86">
        <f>IndicD!N310</f>
        <v>0</v>
      </c>
      <c r="O310" s="86">
        <f>IndicD!O310</f>
        <v>0</v>
      </c>
      <c r="P310" s="108">
        <f>IndicD!P310</f>
        <v>0</v>
      </c>
      <c r="Q310" s="59"/>
      <c r="R310" s="60"/>
      <c r="S310" s="107"/>
    </row>
    <row r="311" spans="1:19" ht="12.75" hidden="1" customHeight="1" x14ac:dyDescent="0.25">
      <c r="A311" s="54" t="s">
        <v>74</v>
      </c>
      <c r="B311" s="71">
        <v>2007</v>
      </c>
      <c r="C311" s="245">
        <f ca="1">IndicD!C311</f>
        <v>143</v>
      </c>
      <c r="D311" s="246"/>
      <c r="E311" s="86">
        <f>IndicD!E311</f>
        <v>30</v>
      </c>
      <c r="F311" s="86">
        <f>IndicD!F311</f>
        <v>23</v>
      </c>
      <c r="G311" s="80">
        <f>IndicD!G311</f>
        <v>29</v>
      </c>
      <c r="H311" s="80">
        <f>IndicD!H311</f>
        <v>20</v>
      </c>
      <c r="I311" s="80">
        <f>IndicD!I311</f>
        <v>27</v>
      </c>
      <c r="J311" s="86">
        <f>IndicD!J311</f>
        <v>14</v>
      </c>
      <c r="K311" s="86">
        <f>IndicD!K311</f>
        <v>20</v>
      </c>
      <c r="L311" s="86">
        <f>IndicD!L311</f>
        <v>43</v>
      </c>
      <c r="M311" s="86">
        <f>IndicD!M311</f>
        <v>15</v>
      </c>
      <c r="N311" s="86">
        <f>IndicD!N311</f>
        <v>30</v>
      </c>
      <c r="O311" s="86">
        <f>IndicD!O311</f>
        <v>15</v>
      </c>
      <c r="P311" s="108">
        <f>IndicD!P311</f>
        <v>17</v>
      </c>
      <c r="Q311" s="75"/>
      <c r="R311" s="75"/>
      <c r="S311" s="101"/>
    </row>
    <row r="312" spans="1:19" ht="12.75" hidden="1" customHeight="1" x14ac:dyDescent="0.25">
      <c r="A312" s="54" t="s">
        <v>74</v>
      </c>
      <c r="B312" s="71">
        <v>2008</v>
      </c>
      <c r="C312" s="245">
        <f ca="1">IndicD!C312</f>
        <v>147</v>
      </c>
      <c r="D312" s="246"/>
      <c r="E312" s="86">
        <f>IndicD!E312</f>
        <v>47</v>
      </c>
      <c r="F312" s="86">
        <f>IndicD!F312</f>
        <v>14</v>
      </c>
      <c r="G312" s="80">
        <f>IndicD!G312</f>
        <v>19</v>
      </c>
      <c r="H312" s="80">
        <f>IndicD!H312</f>
        <v>18</v>
      </c>
      <c r="I312" s="80">
        <f>IndicD!I312</f>
        <v>21</v>
      </c>
      <c r="J312" s="86">
        <f>IndicD!J312</f>
        <v>28</v>
      </c>
      <c r="K312" s="86">
        <f>IndicD!K312</f>
        <v>22</v>
      </c>
      <c r="L312" s="86">
        <f>IndicD!L312</f>
        <v>18</v>
      </c>
      <c r="M312" s="86">
        <f>IndicD!M312</f>
        <v>24</v>
      </c>
      <c r="N312" s="86">
        <f>IndicD!N312</f>
        <v>34</v>
      </c>
      <c r="O312" s="86">
        <f>IndicD!O312</f>
        <v>19</v>
      </c>
      <c r="P312" s="108">
        <f>IndicD!P312</f>
        <v>13</v>
      </c>
      <c r="Q312" s="75"/>
      <c r="R312" s="75"/>
      <c r="S312" s="101"/>
    </row>
    <row r="313" spans="1:19" ht="15.75" hidden="1" customHeight="1" x14ac:dyDescent="0.25">
      <c r="A313" s="54" t="s">
        <v>74</v>
      </c>
      <c r="B313" s="78">
        <v>2009</v>
      </c>
      <c r="C313" s="245">
        <f ca="1">IndicD!C313</f>
        <v>169</v>
      </c>
      <c r="D313" s="246"/>
      <c r="E313" s="80">
        <f>IndicD!E313</f>
        <v>23</v>
      </c>
      <c r="F313" s="80">
        <f>IndicD!F313</f>
        <v>18</v>
      </c>
      <c r="G313" s="80">
        <f>IndicD!G313</f>
        <v>37</v>
      </c>
      <c r="H313" s="80">
        <f>IndicD!H313</f>
        <v>29</v>
      </c>
      <c r="I313" s="80">
        <f>IndicD!I313</f>
        <v>28</v>
      </c>
      <c r="J313" s="86">
        <f>IndicD!J313</f>
        <v>34</v>
      </c>
      <c r="K313" s="86">
        <f>IndicD!K313</f>
        <v>31</v>
      </c>
      <c r="L313" s="86">
        <f>IndicD!L313</f>
        <v>22</v>
      </c>
      <c r="M313" s="86">
        <f>IndicD!M313</f>
        <v>22</v>
      </c>
      <c r="N313" s="86">
        <f>IndicD!N313</f>
        <v>27</v>
      </c>
      <c r="O313" s="86">
        <f>IndicD!O313</f>
        <v>29</v>
      </c>
      <c r="P313" s="108">
        <f>IndicD!P313</f>
        <v>16</v>
      </c>
      <c r="Q313" s="75"/>
      <c r="R313" s="75"/>
      <c r="S313" s="101"/>
    </row>
    <row r="314" spans="1:19" ht="12.75" hidden="1" customHeight="1" x14ac:dyDescent="0.25">
      <c r="A314" s="54" t="s">
        <v>74</v>
      </c>
      <c r="B314" s="78">
        <v>2010</v>
      </c>
      <c r="C314" s="245">
        <f ca="1">IndicD!C314</f>
        <v>112</v>
      </c>
      <c r="D314" s="246"/>
      <c r="E314" s="80">
        <f>IndicD!E314</f>
        <v>16</v>
      </c>
      <c r="F314" s="80">
        <f>IndicD!F314</f>
        <v>25</v>
      </c>
      <c r="G314" s="80">
        <f>IndicD!G314</f>
        <v>17</v>
      </c>
      <c r="H314" s="80">
        <f>IndicD!H314</f>
        <v>28</v>
      </c>
      <c r="I314" s="80">
        <f>IndicD!I314</f>
        <v>5</v>
      </c>
      <c r="J314" s="86">
        <f>IndicD!J314</f>
        <v>21</v>
      </c>
      <c r="K314" s="86">
        <f>IndicD!K314</f>
        <v>21</v>
      </c>
      <c r="L314" s="86">
        <f>IndicD!L314</f>
        <v>27</v>
      </c>
      <c r="M314" s="86">
        <f>IndicD!M314</f>
        <v>23</v>
      </c>
      <c r="N314" s="86">
        <f>IndicD!N314</f>
        <v>51</v>
      </c>
      <c r="O314" s="86">
        <f>IndicD!O314</f>
        <v>60</v>
      </c>
      <c r="P314" s="108">
        <f>IndicD!P314</f>
        <v>84</v>
      </c>
      <c r="Q314" s="75"/>
      <c r="R314" s="75"/>
      <c r="S314" s="101"/>
    </row>
    <row r="315" spans="1:19" ht="12.75" hidden="1" customHeight="1" x14ac:dyDescent="0.25">
      <c r="A315" s="54" t="s">
        <v>74</v>
      </c>
      <c r="B315" s="78">
        <v>2013</v>
      </c>
      <c r="C315" s="245">
        <f ca="1">IndicD!C315</f>
        <v>167</v>
      </c>
      <c r="D315" s="246"/>
      <c r="E315" s="80">
        <f>IndicD!E315</f>
        <v>34</v>
      </c>
      <c r="F315" s="80">
        <f>IndicD!F315</f>
        <v>26</v>
      </c>
      <c r="G315" s="80">
        <f>IndicD!G315</f>
        <v>33</v>
      </c>
      <c r="H315" s="80">
        <f>IndicD!H315</f>
        <v>16</v>
      </c>
      <c r="I315" s="80">
        <f>IndicD!I315</f>
        <v>29</v>
      </c>
      <c r="J315" s="86">
        <f>IndicD!J315</f>
        <v>29</v>
      </c>
      <c r="K315" s="86">
        <f>IndicD!K315</f>
        <v>25</v>
      </c>
      <c r="L315" s="86">
        <f>IndicD!L315</f>
        <v>16</v>
      </c>
      <c r="M315" s="86">
        <f>IndicD!M315</f>
        <v>24</v>
      </c>
      <c r="N315" s="86">
        <f>IndicD!N315</f>
        <v>25</v>
      </c>
      <c r="O315" s="86">
        <f>IndicD!O315</f>
        <v>23</v>
      </c>
      <c r="P315" s="108">
        <f>IndicD!P315</f>
        <v>26</v>
      </c>
      <c r="Q315" s="75"/>
      <c r="R315" s="75"/>
      <c r="S315" s="101"/>
    </row>
    <row r="316" spans="1:19" ht="12.75" hidden="1" customHeight="1" x14ac:dyDescent="0.25">
      <c r="A316" s="54" t="s">
        <v>74</v>
      </c>
      <c r="B316" s="78">
        <v>2014</v>
      </c>
      <c r="C316" s="245">
        <f ca="1">IndicD!C316</f>
        <v>161</v>
      </c>
      <c r="D316" s="246"/>
      <c r="E316" s="80">
        <f>IndicD!E316</f>
        <v>27</v>
      </c>
      <c r="F316" s="80">
        <f>IndicD!F316</f>
        <v>29</v>
      </c>
      <c r="G316" s="80">
        <f>IndicD!G316</f>
        <v>32</v>
      </c>
      <c r="H316" s="80">
        <f>IndicD!H316</f>
        <v>33</v>
      </c>
      <c r="I316" s="80">
        <f>IndicD!I316</f>
        <v>15</v>
      </c>
      <c r="J316" s="86">
        <f>IndicD!J316</f>
        <v>25</v>
      </c>
      <c r="K316" s="86">
        <f>IndicD!K316</f>
        <v>30</v>
      </c>
      <c r="L316" s="86">
        <f>IndicD!L316</f>
        <v>17</v>
      </c>
      <c r="M316" s="86">
        <f>IndicD!M316</f>
        <v>29</v>
      </c>
      <c r="N316" s="86">
        <f>IndicD!N316</f>
        <v>31</v>
      </c>
      <c r="O316" s="86">
        <f>IndicD!O316</f>
        <v>25</v>
      </c>
      <c r="P316" s="108">
        <f>IndicD!P316</f>
        <v>15</v>
      </c>
      <c r="Q316" s="75"/>
      <c r="R316" s="75"/>
      <c r="S316" s="101"/>
    </row>
    <row r="317" spans="1:19" ht="12.75" hidden="1" customHeight="1" x14ac:dyDescent="0.25">
      <c r="A317" s="54" t="s">
        <v>74</v>
      </c>
      <c r="B317" s="78">
        <v>2018</v>
      </c>
      <c r="C317" s="245">
        <f ca="1">IndicD!C317</f>
        <v>135</v>
      </c>
      <c r="D317" s="246"/>
      <c r="E317" s="80">
        <f>IndicD!E317</f>
        <v>21</v>
      </c>
      <c r="F317" s="80">
        <f>IndicD!F317</f>
        <v>17</v>
      </c>
      <c r="G317" s="80">
        <f>IndicD!G317</f>
        <v>24</v>
      </c>
      <c r="H317" s="80">
        <f>IndicD!H317</f>
        <v>32</v>
      </c>
      <c r="I317" s="80">
        <f>IndicD!I317</f>
        <v>19</v>
      </c>
      <c r="J317" s="86">
        <f>IndicD!J317</f>
        <v>22</v>
      </c>
      <c r="K317" s="86">
        <f>IndicD!K317</f>
        <v>20</v>
      </c>
      <c r="L317" s="86">
        <f>IndicD!L317</f>
        <v>19</v>
      </c>
      <c r="M317" s="86">
        <f>IndicD!M317</f>
        <v>20</v>
      </c>
      <c r="N317" s="86">
        <f>IndicD!N317</f>
        <v>22</v>
      </c>
      <c r="O317" s="86">
        <f>IndicD!O317</f>
        <v>17</v>
      </c>
      <c r="P317" s="108">
        <f>IndicD!P317</f>
        <v>25</v>
      </c>
      <c r="Q317" s="75"/>
      <c r="R317" s="75"/>
      <c r="S317" s="101"/>
    </row>
    <row r="318" spans="1:19" ht="12.75" hidden="1" customHeight="1" x14ac:dyDescent="0.25">
      <c r="A318" s="54" t="s">
        <v>74</v>
      </c>
      <c r="B318" s="78">
        <v>2019</v>
      </c>
      <c r="C318" s="245">
        <f ca="1">IndicD!C318</f>
        <v>148</v>
      </c>
      <c r="D318" s="246"/>
      <c r="E318" s="86">
        <f>IndicD!E318</f>
        <v>26</v>
      </c>
      <c r="F318" s="86">
        <f>IndicD!F318</f>
        <v>18</v>
      </c>
      <c r="G318" s="86">
        <f>IndicD!G318</f>
        <v>29</v>
      </c>
      <c r="H318" s="86">
        <f>IndicD!H318</f>
        <v>20</v>
      </c>
      <c r="I318" s="86">
        <f>IndicD!I318</f>
        <v>23</v>
      </c>
      <c r="J318" s="86">
        <f>IndicD!J318</f>
        <v>32</v>
      </c>
      <c r="K318" s="86">
        <f>IndicD!K318</f>
        <v>32</v>
      </c>
      <c r="L318" s="86">
        <f>IndicD!L318</f>
        <v>26</v>
      </c>
      <c r="M318" s="86">
        <f>IndicD!M318</f>
        <v>28</v>
      </c>
      <c r="N318" s="86">
        <f>IndicD!N318</f>
        <v>26</v>
      </c>
      <c r="O318" s="86">
        <f>IndicD!O318</f>
        <v>18</v>
      </c>
      <c r="P318" s="108">
        <f>IndicD!P318</f>
        <v>16</v>
      </c>
      <c r="Q318" s="75"/>
      <c r="R318" s="75"/>
      <c r="S318" s="101"/>
    </row>
    <row r="319" spans="1:19" ht="12.75" hidden="1" customHeight="1" x14ac:dyDescent="0.25">
      <c r="A319" s="54" t="s">
        <v>74</v>
      </c>
      <c r="B319" s="78">
        <v>2020</v>
      </c>
      <c r="C319" s="245">
        <f ca="1">IndicD!C319</f>
        <v>149</v>
      </c>
      <c r="D319" s="246"/>
      <c r="E319" s="86">
        <f>IndicD!E319</f>
        <v>34</v>
      </c>
      <c r="F319" s="86">
        <f>IndicD!F319</f>
        <v>28</v>
      </c>
      <c r="G319" s="86">
        <f>IndicD!G319</f>
        <v>21</v>
      </c>
      <c r="H319" s="86">
        <f>IndicD!H319</f>
        <v>13</v>
      </c>
      <c r="I319" s="86">
        <f>IndicD!I319</f>
        <v>27</v>
      </c>
      <c r="J319" s="86">
        <f>IndicD!J319</f>
        <v>26</v>
      </c>
      <c r="K319" s="86">
        <f>IndicD!K319</f>
        <v>38</v>
      </c>
      <c r="L319" s="86">
        <f>IndicD!L319</f>
        <v>13</v>
      </c>
      <c r="M319" s="86">
        <f>IndicD!M319</f>
        <v>43</v>
      </c>
      <c r="N319" s="86">
        <f>IndicD!N319</f>
        <v>34</v>
      </c>
      <c r="O319" s="86">
        <f>IndicD!O319</f>
        <v>36</v>
      </c>
      <c r="P319" s="108">
        <f>IndicD!P319</f>
        <v>32</v>
      </c>
      <c r="Q319" s="75"/>
      <c r="R319" s="75"/>
      <c r="S319" s="101"/>
    </row>
    <row r="320" spans="1:19" ht="12.75" hidden="1" customHeight="1" x14ac:dyDescent="0.25">
      <c r="A320" s="54" t="s">
        <v>74</v>
      </c>
      <c r="B320" s="78">
        <v>2021</v>
      </c>
      <c r="C320" s="245">
        <f ca="1">IndicD!C320</f>
        <v>179</v>
      </c>
      <c r="D320" s="246"/>
      <c r="E320" s="86">
        <f>IndicD!E320</f>
        <v>28</v>
      </c>
      <c r="F320" s="86">
        <f>IndicD!F320</f>
        <v>26</v>
      </c>
      <c r="G320" s="86">
        <f>IndicD!G320</f>
        <v>44</v>
      </c>
      <c r="H320" s="86">
        <f>IndicD!H320</f>
        <v>35</v>
      </c>
      <c r="I320" s="86">
        <f>IndicD!I320</f>
        <v>18</v>
      </c>
      <c r="J320" s="86">
        <f>IndicD!J320</f>
        <v>28</v>
      </c>
      <c r="K320" s="86">
        <f>IndicD!K320</f>
        <v>42</v>
      </c>
      <c r="L320" s="86">
        <f>IndicD!L320</f>
        <v>12</v>
      </c>
      <c r="M320" s="86">
        <f>IndicD!M320</f>
        <v>29</v>
      </c>
      <c r="N320" s="86">
        <f>IndicD!N320</f>
        <v>35</v>
      </c>
      <c r="O320" s="86">
        <f>IndicD!O320</f>
        <v>27</v>
      </c>
      <c r="P320" s="108">
        <f>IndicD!P320</f>
        <v>25</v>
      </c>
      <c r="Q320" s="75"/>
      <c r="R320" s="75"/>
      <c r="S320" s="101"/>
    </row>
    <row r="321" spans="1:19" ht="12.75" customHeight="1" x14ac:dyDescent="0.25">
      <c r="A321" s="54" t="s">
        <v>74</v>
      </c>
      <c r="B321" s="78">
        <v>2022</v>
      </c>
      <c r="C321" s="245">
        <f ca="1">IndicD!C321</f>
        <v>187</v>
      </c>
      <c r="D321" s="246"/>
      <c r="E321" s="86">
        <f>IndicD!E321</f>
        <v>31</v>
      </c>
      <c r="F321" s="86">
        <f>IndicD!F321</f>
        <v>48</v>
      </c>
      <c r="G321" s="86">
        <f>IndicD!G321</f>
        <v>21</v>
      </c>
      <c r="H321" s="86">
        <f>IndicD!H321</f>
        <v>34</v>
      </c>
      <c r="I321" s="86">
        <f>IndicD!I321</f>
        <v>22</v>
      </c>
      <c r="J321" s="86">
        <f>IndicD!J321</f>
        <v>31</v>
      </c>
      <c r="K321" s="86">
        <f>IndicD!K321</f>
        <v>28</v>
      </c>
      <c r="L321" s="86">
        <f>IndicD!L321</f>
        <v>13</v>
      </c>
      <c r="M321" s="86">
        <f>IndicD!M321</f>
        <v>30</v>
      </c>
      <c r="N321" s="86">
        <f>IndicD!N321</f>
        <v>29</v>
      </c>
      <c r="O321" s="86">
        <f>IndicD!O321</f>
        <v>38</v>
      </c>
      <c r="P321" s="108">
        <f>IndicD!P321</f>
        <v>33</v>
      </c>
      <c r="Q321" s="75"/>
      <c r="R321" s="75"/>
      <c r="S321" s="101"/>
    </row>
    <row r="322" spans="1:19" ht="12.75" customHeight="1" x14ac:dyDescent="0.25">
      <c r="A322" s="54" t="s">
        <v>74</v>
      </c>
      <c r="B322" s="78">
        <v>2023</v>
      </c>
      <c r="C322" s="245">
        <f ca="1">IndicD!C322</f>
        <v>201</v>
      </c>
      <c r="D322" s="246"/>
      <c r="E322" s="86">
        <f>IndicD!E322</f>
        <v>69</v>
      </c>
      <c r="F322" s="86">
        <f>IndicD!F322</f>
        <v>28</v>
      </c>
      <c r="G322" s="86">
        <f>IndicD!G322</f>
        <v>28</v>
      </c>
      <c r="H322" s="86">
        <f>IndicD!H322</f>
        <v>21</v>
      </c>
      <c r="I322" s="86">
        <f>IndicD!I322</f>
        <v>22</v>
      </c>
      <c r="J322" s="86">
        <f>IndicD!J322</f>
        <v>33</v>
      </c>
      <c r="K322" s="86">
        <f>IndicD!K322</f>
        <v>0</v>
      </c>
      <c r="L322" s="86">
        <f>IndicD!L322</f>
        <v>0</v>
      </c>
      <c r="M322" s="86">
        <f>IndicD!M322</f>
        <v>0</v>
      </c>
      <c r="N322" s="86">
        <f>IndicD!N322</f>
        <v>0</v>
      </c>
      <c r="O322" s="86">
        <f>IndicD!O322</f>
        <v>0</v>
      </c>
      <c r="P322" s="108">
        <f>IndicD!P322</f>
        <v>0</v>
      </c>
      <c r="Q322" s="75"/>
      <c r="R322" s="75"/>
      <c r="S322" s="101"/>
    </row>
    <row r="323" spans="1:19" s="12" customFormat="1" ht="6.75" customHeight="1" x14ac:dyDescent="0.25">
      <c r="A323" s="54"/>
      <c r="B323" s="78"/>
      <c r="C323" s="245">
        <f ca="1">IndicD!C323</f>
        <v>0</v>
      </c>
      <c r="D323" s="246"/>
      <c r="E323" s="80">
        <f>IndicD!E323</f>
        <v>0</v>
      </c>
      <c r="F323" s="80">
        <f>IndicD!F323</f>
        <v>0</v>
      </c>
      <c r="G323" s="80">
        <f>IndicD!G323</f>
        <v>0</v>
      </c>
      <c r="H323" s="80">
        <f>IndicD!H323</f>
        <v>0</v>
      </c>
      <c r="I323" s="80">
        <f>IndicD!I323</f>
        <v>0</v>
      </c>
      <c r="J323" s="86">
        <f>IndicD!J323</f>
        <v>0</v>
      </c>
      <c r="K323" s="86">
        <f>IndicD!K323</f>
        <v>0</v>
      </c>
      <c r="L323" s="86">
        <f>IndicD!L323</f>
        <v>0</v>
      </c>
      <c r="M323" s="86">
        <f>IndicD!M323</f>
        <v>0</v>
      </c>
      <c r="N323" s="86">
        <f>IndicD!N323</f>
        <v>0</v>
      </c>
      <c r="O323" s="86">
        <f>IndicD!O323</f>
        <v>0</v>
      </c>
      <c r="P323" s="108">
        <f>IndicD!P323</f>
        <v>0</v>
      </c>
      <c r="Q323" s="59"/>
      <c r="R323" s="60"/>
      <c r="S323" s="107"/>
    </row>
    <row r="324" spans="1:19" ht="12.75" hidden="1" customHeight="1" x14ac:dyDescent="0.25">
      <c r="A324" s="54" t="s">
        <v>75</v>
      </c>
      <c r="B324" s="71">
        <v>2007</v>
      </c>
      <c r="C324" s="245">
        <f ca="1">IndicD!C324</f>
        <v>148</v>
      </c>
      <c r="D324" s="246"/>
      <c r="E324" s="80">
        <f>IndicD!E324</f>
        <v>36</v>
      </c>
      <c r="F324" s="80">
        <f>IndicD!F324</f>
        <v>18</v>
      </c>
      <c r="G324" s="80">
        <f>IndicD!G324</f>
        <v>27</v>
      </c>
      <c r="H324" s="80">
        <f>IndicD!H324</f>
        <v>26</v>
      </c>
      <c r="I324" s="80">
        <f>IndicD!I324</f>
        <v>17</v>
      </c>
      <c r="J324" s="86">
        <f>IndicD!J324</f>
        <v>24</v>
      </c>
      <c r="K324" s="86">
        <f>IndicD!K324</f>
        <v>21</v>
      </c>
      <c r="L324" s="86">
        <f>IndicD!L324</f>
        <v>19</v>
      </c>
      <c r="M324" s="86">
        <f>IndicD!M324</f>
        <v>18</v>
      </c>
      <c r="N324" s="86">
        <f>IndicD!N324</f>
        <v>40</v>
      </c>
      <c r="O324" s="86">
        <f>IndicD!O324</f>
        <v>20</v>
      </c>
      <c r="P324" s="108">
        <f>IndicD!P324</f>
        <v>20</v>
      </c>
      <c r="Q324" s="75"/>
      <c r="R324" s="75"/>
      <c r="S324" s="101"/>
    </row>
    <row r="325" spans="1:19" ht="12.75" hidden="1" customHeight="1" x14ac:dyDescent="0.25">
      <c r="A325" s="54" t="s">
        <v>75</v>
      </c>
      <c r="B325" s="71">
        <v>2008</v>
      </c>
      <c r="C325" s="245">
        <f ca="1">IndicD!C325</f>
        <v>227</v>
      </c>
      <c r="D325" s="246"/>
      <c r="E325" s="80">
        <f>IndicD!E325</f>
        <v>38</v>
      </c>
      <c r="F325" s="80">
        <f>IndicD!F325</f>
        <v>25</v>
      </c>
      <c r="G325" s="80">
        <f>IndicD!G325</f>
        <v>50</v>
      </c>
      <c r="H325" s="80">
        <f>IndicD!H325</f>
        <v>82</v>
      </c>
      <c r="I325" s="80">
        <f>IndicD!I325</f>
        <v>21</v>
      </c>
      <c r="J325" s="86">
        <f>IndicD!J325</f>
        <v>11</v>
      </c>
      <c r="K325" s="86">
        <f>IndicD!K325</f>
        <v>17</v>
      </c>
      <c r="L325" s="86">
        <f>IndicD!L325</f>
        <v>31</v>
      </c>
      <c r="M325" s="86">
        <f>IndicD!M325</f>
        <v>37</v>
      </c>
      <c r="N325" s="86">
        <f>IndicD!N325</f>
        <v>14</v>
      </c>
      <c r="O325" s="86">
        <f>IndicD!O325</f>
        <v>26</v>
      </c>
      <c r="P325" s="108">
        <f>IndicD!P325</f>
        <v>26</v>
      </c>
      <c r="Q325" s="75"/>
      <c r="R325" s="75"/>
      <c r="S325" s="101"/>
    </row>
    <row r="326" spans="1:19" ht="12.75" hidden="1" customHeight="1" x14ac:dyDescent="0.25">
      <c r="A326" s="54" t="s">
        <v>75</v>
      </c>
      <c r="B326" s="78">
        <v>2009</v>
      </c>
      <c r="C326" s="245">
        <f ca="1">IndicD!C326</f>
        <v>180</v>
      </c>
      <c r="D326" s="246"/>
      <c r="E326" s="80">
        <f>IndicD!E326</f>
        <v>20</v>
      </c>
      <c r="F326" s="80">
        <f>IndicD!F326</f>
        <v>14</v>
      </c>
      <c r="G326" s="80">
        <f>IndicD!G326</f>
        <v>34</v>
      </c>
      <c r="H326" s="80">
        <f>IndicD!H326</f>
        <v>64</v>
      </c>
      <c r="I326" s="80">
        <f>IndicD!I326</f>
        <v>30</v>
      </c>
      <c r="J326" s="86">
        <f>IndicD!J326</f>
        <v>18</v>
      </c>
      <c r="K326" s="86">
        <f>IndicD!K326</f>
        <v>14</v>
      </c>
      <c r="L326" s="86">
        <f>IndicD!L326</f>
        <v>7</v>
      </c>
      <c r="M326" s="86">
        <f>IndicD!M326</f>
        <v>41</v>
      </c>
      <c r="N326" s="86">
        <f>IndicD!N326</f>
        <v>38</v>
      </c>
      <c r="O326" s="86">
        <f>IndicD!O326</f>
        <v>29</v>
      </c>
      <c r="P326" s="108">
        <f>IndicD!P326</f>
        <v>29</v>
      </c>
      <c r="Q326" s="75"/>
      <c r="R326" s="75"/>
      <c r="S326" s="101"/>
    </row>
    <row r="327" spans="1:19" ht="12.75" hidden="1" customHeight="1" x14ac:dyDescent="0.25">
      <c r="A327" s="54" t="s">
        <v>75</v>
      </c>
      <c r="B327" s="78">
        <v>2010</v>
      </c>
      <c r="C327" s="245">
        <f ca="1">IndicD!C327</f>
        <v>144</v>
      </c>
      <c r="D327" s="246"/>
      <c r="E327" s="80">
        <f>IndicD!E327</f>
        <v>23</v>
      </c>
      <c r="F327" s="80">
        <f>IndicD!F327</f>
        <v>35</v>
      </c>
      <c r="G327" s="80">
        <f>IndicD!G327</f>
        <v>36</v>
      </c>
      <c r="H327" s="80">
        <f>IndicD!H327</f>
        <v>18</v>
      </c>
      <c r="I327" s="80">
        <f>IndicD!I327</f>
        <v>15</v>
      </c>
      <c r="J327" s="86">
        <f>IndicD!J327</f>
        <v>17</v>
      </c>
      <c r="K327" s="86">
        <f>IndicD!K327</f>
        <v>10</v>
      </c>
      <c r="L327" s="86">
        <f>IndicD!L327</f>
        <v>33</v>
      </c>
      <c r="M327" s="86">
        <f>IndicD!M327</f>
        <v>29</v>
      </c>
      <c r="N327" s="86">
        <f>IndicD!N327</f>
        <v>57</v>
      </c>
      <c r="O327" s="86">
        <f>IndicD!O327</f>
        <v>50</v>
      </c>
      <c r="P327" s="108">
        <f>IndicD!P327</f>
        <v>105</v>
      </c>
      <c r="Q327" s="75"/>
      <c r="R327" s="75"/>
      <c r="S327" s="101"/>
    </row>
    <row r="328" spans="1:19" ht="12.75" hidden="1" customHeight="1" x14ac:dyDescent="0.25">
      <c r="A328" s="54" t="s">
        <v>75</v>
      </c>
      <c r="B328" s="78">
        <v>2013</v>
      </c>
      <c r="C328" s="245">
        <f ca="1">IndicD!C328</f>
        <v>139</v>
      </c>
      <c r="D328" s="246"/>
      <c r="E328" s="80">
        <f>IndicD!E328</f>
        <v>26</v>
      </c>
      <c r="F328" s="80">
        <f>IndicD!F328</f>
        <v>19</v>
      </c>
      <c r="G328" s="80">
        <f>IndicD!G328</f>
        <v>25</v>
      </c>
      <c r="H328" s="80">
        <f>IndicD!H328</f>
        <v>23</v>
      </c>
      <c r="I328" s="80">
        <f>IndicD!I328</f>
        <v>13</v>
      </c>
      <c r="J328" s="86">
        <f>IndicD!J328</f>
        <v>33</v>
      </c>
      <c r="K328" s="86">
        <f>IndicD!K328</f>
        <v>16</v>
      </c>
      <c r="L328" s="86">
        <f>IndicD!L328</f>
        <v>17</v>
      </c>
      <c r="M328" s="86">
        <f>IndicD!M328</f>
        <v>18</v>
      </c>
      <c r="N328" s="86">
        <f>IndicD!N328</f>
        <v>33</v>
      </c>
      <c r="O328" s="86">
        <f>IndicD!O328</f>
        <v>24</v>
      </c>
      <c r="P328" s="108">
        <f>IndicD!P328</f>
        <v>27</v>
      </c>
      <c r="Q328" s="75"/>
      <c r="R328" s="75"/>
      <c r="S328" s="101"/>
    </row>
    <row r="329" spans="1:19" ht="12.75" hidden="1" customHeight="1" x14ac:dyDescent="0.25">
      <c r="A329" s="54" t="s">
        <v>75</v>
      </c>
      <c r="B329" s="78">
        <v>2014</v>
      </c>
      <c r="C329" s="245">
        <f ca="1">IndicD!C329</f>
        <v>111</v>
      </c>
      <c r="D329" s="246"/>
      <c r="E329" s="80">
        <f>IndicD!E329</f>
        <v>15</v>
      </c>
      <c r="F329" s="80">
        <f>IndicD!F329</f>
        <v>23</v>
      </c>
      <c r="G329" s="80">
        <f>IndicD!G329</f>
        <v>17</v>
      </c>
      <c r="H329" s="80">
        <f>IndicD!H329</f>
        <v>27</v>
      </c>
      <c r="I329" s="80">
        <f>IndicD!I329</f>
        <v>12</v>
      </c>
      <c r="J329" s="86">
        <f>IndicD!J329</f>
        <v>17</v>
      </c>
      <c r="K329" s="86">
        <f>IndicD!K329</f>
        <v>26</v>
      </c>
      <c r="L329" s="86">
        <f>IndicD!L329</f>
        <v>27</v>
      </c>
      <c r="M329" s="86">
        <f>IndicD!M329</f>
        <v>34</v>
      </c>
      <c r="N329" s="86">
        <f>IndicD!N329</f>
        <v>14</v>
      </c>
      <c r="O329" s="86">
        <f>IndicD!O329</f>
        <v>34</v>
      </c>
      <c r="P329" s="108">
        <f>IndicD!P329</f>
        <v>29</v>
      </c>
      <c r="Q329" s="75"/>
      <c r="R329" s="75"/>
      <c r="S329" s="101"/>
    </row>
    <row r="330" spans="1:19" ht="12.75" hidden="1" customHeight="1" x14ac:dyDescent="0.25">
      <c r="A330" s="54" t="s">
        <v>75</v>
      </c>
      <c r="B330" s="78">
        <v>2018</v>
      </c>
      <c r="C330" s="245">
        <f ca="1">IndicD!C330</f>
        <v>169</v>
      </c>
      <c r="D330" s="246"/>
      <c r="E330" s="80">
        <f>IndicD!E330</f>
        <v>24</v>
      </c>
      <c r="F330" s="80">
        <f>IndicD!F330</f>
        <v>42</v>
      </c>
      <c r="G330" s="80">
        <f>IndicD!G330</f>
        <v>26</v>
      </c>
      <c r="H330" s="80">
        <f>IndicD!H330</f>
        <v>24</v>
      </c>
      <c r="I330" s="80">
        <f>IndicD!I330</f>
        <v>26</v>
      </c>
      <c r="J330" s="86">
        <f>IndicD!J330</f>
        <v>27</v>
      </c>
      <c r="K330" s="86">
        <f>IndicD!K330</f>
        <v>59</v>
      </c>
      <c r="L330" s="86">
        <f>IndicD!L330</f>
        <v>22</v>
      </c>
      <c r="M330" s="86">
        <f>IndicD!M330</f>
        <v>14</v>
      </c>
      <c r="N330" s="86">
        <f>IndicD!N330</f>
        <v>15</v>
      </c>
      <c r="O330" s="86">
        <f>IndicD!O330</f>
        <v>15</v>
      </c>
      <c r="P330" s="108">
        <f>IndicD!P330</f>
        <v>22</v>
      </c>
      <c r="Q330" s="75"/>
      <c r="R330" s="75"/>
      <c r="S330" s="101"/>
    </row>
    <row r="331" spans="1:19" ht="12" hidden="1" customHeight="1" x14ac:dyDescent="0.25">
      <c r="A331" s="54" t="s">
        <v>75</v>
      </c>
      <c r="B331" s="78">
        <v>2019</v>
      </c>
      <c r="C331" s="245">
        <f ca="1">IndicD!C331</f>
        <v>161</v>
      </c>
      <c r="D331" s="246"/>
      <c r="E331" s="86">
        <f>IndicD!E331</f>
        <v>23</v>
      </c>
      <c r="F331" s="86">
        <f>IndicD!F331</f>
        <v>12</v>
      </c>
      <c r="G331" s="86">
        <f>IndicD!G331</f>
        <v>43</v>
      </c>
      <c r="H331" s="86">
        <f>IndicD!H331</f>
        <v>21</v>
      </c>
      <c r="I331" s="86">
        <f>IndicD!I331</f>
        <v>23</v>
      </c>
      <c r="J331" s="86">
        <f>IndicD!J331</f>
        <v>39</v>
      </c>
      <c r="K331" s="86">
        <f>IndicD!K331</f>
        <v>27</v>
      </c>
      <c r="L331" s="86">
        <f>IndicD!L331</f>
        <v>30</v>
      </c>
      <c r="M331" s="86">
        <f>IndicD!M331</f>
        <v>51</v>
      </c>
      <c r="N331" s="86">
        <f>IndicD!N331</f>
        <v>30</v>
      </c>
      <c r="O331" s="86">
        <f>IndicD!O331</f>
        <v>26</v>
      </c>
      <c r="P331" s="108">
        <f>IndicD!P331</f>
        <v>19</v>
      </c>
      <c r="Q331" s="75"/>
      <c r="R331" s="75"/>
      <c r="S331" s="101"/>
    </row>
    <row r="332" spans="1:19" ht="12" hidden="1" customHeight="1" x14ac:dyDescent="0.25">
      <c r="A332" s="54" t="s">
        <v>75</v>
      </c>
      <c r="B332" s="78">
        <v>2020</v>
      </c>
      <c r="C332" s="245">
        <f ca="1">IndicD!C332</f>
        <v>98</v>
      </c>
      <c r="D332" s="246"/>
      <c r="E332" s="86">
        <f>IndicD!E332</f>
        <v>17</v>
      </c>
      <c r="F332" s="86">
        <f>IndicD!F332</f>
        <v>15</v>
      </c>
      <c r="G332" s="86">
        <f>IndicD!G332</f>
        <v>4</v>
      </c>
      <c r="H332" s="86">
        <f>IndicD!H332</f>
        <v>16</v>
      </c>
      <c r="I332" s="86">
        <f>IndicD!I332</f>
        <v>14</v>
      </c>
      <c r="J332" s="86">
        <f>IndicD!J332</f>
        <v>32</v>
      </c>
      <c r="K332" s="86">
        <f>IndicD!K332</f>
        <v>12</v>
      </c>
      <c r="L332" s="86">
        <f>IndicD!L332</f>
        <v>16</v>
      </c>
      <c r="M332" s="86">
        <f>IndicD!M332</f>
        <v>21</v>
      </c>
      <c r="N332" s="86">
        <f>IndicD!N332</f>
        <v>29</v>
      </c>
      <c r="O332" s="86">
        <f>IndicD!O332</f>
        <v>52</v>
      </c>
      <c r="P332" s="108">
        <f>IndicD!P332</f>
        <v>19</v>
      </c>
      <c r="Q332" s="75"/>
      <c r="R332" s="75"/>
      <c r="S332" s="101"/>
    </row>
    <row r="333" spans="1:19" ht="12" hidden="1" customHeight="1" x14ac:dyDescent="0.25">
      <c r="A333" s="54" t="s">
        <v>75</v>
      </c>
      <c r="B333" s="78">
        <v>2021</v>
      </c>
      <c r="C333" s="245">
        <f ca="1">IndicD!C333</f>
        <v>138</v>
      </c>
      <c r="D333" s="246"/>
      <c r="E333" s="86">
        <f>IndicD!E333</f>
        <v>28</v>
      </c>
      <c r="F333" s="86">
        <f>IndicD!F333</f>
        <v>19</v>
      </c>
      <c r="G333" s="86">
        <f>IndicD!G333</f>
        <v>39</v>
      </c>
      <c r="H333" s="86">
        <f>IndicD!H333</f>
        <v>14</v>
      </c>
      <c r="I333" s="86">
        <f>IndicD!I333</f>
        <v>21</v>
      </c>
      <c r="J333" s="86">
        <f>IndicD!J333</f>
        <v>17</v>
      </c>
      <c r="K333" s="86">
        <f>IndicD!K333</f>
        <v>13</v>
      </c>
      <c r="L333" s="86">
        <f>IndicD!L333</f>
        <v>15</v>
      </c>
      <c r="M333" s="86">
        <f>IndicD!M333</f>
        <v>29</v>
      </c>
      <c r="N333" s="86">
        <f>IndicD!N333</f>
        <v>41</v>
      </c>
      <c r="O333" s="86">
        <f>IndicD!O333</f>
        <v>25</v>
      </c>
      <c r="P333" s="108">
        <f>IndicD!P333</f>
        <v>30</v>
      </c>
      <c r="Q333" s="75"/>
      <c r="R333" s="75"/>
      <c r="S333" s="101"/>
    </row>
    <row r="334" spans="1:19" ht="12" customHeight="1" x14ac:dyDescent="0.25">
      <c r="A334" s="54" t="s">
        <v>75</v>
      </c>
      <c r="B334" s="78">
        <v>2022</v>
      </c>
      <c r="C334" s="245">
        <f ca="1">IndicD!C334</f>
        <v>198</v>
      </c>
      <c r="D334" s="246"/>
      <c r="E334" s="86">
        <f>IndicD!E334</f>
        <v>27</v>
      </c>
      <c r="F334" s="86">
        <f>IndicD!F334</f>
        <v>18</v>
      </c>
      <c r="G334" s="86">
        <f>IndicD!G334</f>
        <v>32</v>
      </c>
      <c r="H334" s="86">
        <f>IndicD!H334</f>
        <v>29</v>
      </c>
      <c r="I334" s="86">
        <f>IndicD!I334</f>
        <v>46</v>
      </c>
      <c r="J334" s="86">
        <f>IndicD!J334</f>
        <v>46</v>
      </c>
      <c r="K334" s="86">
        <f>IndicD!K334</f>
        <v>34</v>
      </c>
      <c r="L334" s="86">
        <f>IndicD!L334</f>
        <v>42</v>
      </c>
      <c r="M334" s="86">
        <f>IndicD!M334</f>
        <v>25</v>
      </c>
      <c r="N334" s="86">
        <f>IndicD!N334</f>
        <v>27</v>
      </c>
      <c r="O334" s="86">
        <f>IndicD!O334</f>
        <v>27</v>
      </c>
      <c r="P334" s="108">
        <f>IndicD!P334</f>
        <v>28</v>
      </c>
      <c r="Q334" s="75"/>
      <c r="R334" s="75"/>
      <c r="S334" s="101"/>
    </row>
    <row r="335" spans="1:19" ht="12" customHeight="1" x14ac:dyDescent="0.25">
      <c r="A335" s="54" t="s">
        <v>75</v>
      </c>
      <c r="B335" s="78">
        <v>2023</v>
      </c>
      <c r="C335" s="245">
        <f ca="1">IndicD!C335</f>
        <v>187</v>
      </c>
      <c r="D335" s="246"/>
      <c r="E335" s="86">
        <f>IndicD!E335</f>
        <v>51</v>
      </c>
      <c r="F335" s="86">
        <f>IndicD!F335</f>
        <v>19</v>
      </c>
      <c r="G335" s="86">
        <f>IndicD!G335</f>
        <v>46</v>
      </c>
      <c r="H335" s="86">
        <f>IndicD!H335</f>
        <v>15</v>
      </c>
      <c r="I335" s="86">
        <f>IndicD!I335</f>
        <v>26</v>
      </c>
      <c r="J335" s="86">
        <f>IndicD!J335</f>
        <v>30</v>
      </c>
      <c r="K335" s="86">
        <f>IndicD!K335</f>
        <v>0</v>
      </c>
      <c r="L335" s="86">
        <f>IndicD!L335</f>
        <v>0</v>
      </c>
      <c r="M335" s="86">
        <f>IndicD!M335</f>
        <v>0</v>
      </c>
      <c r="N335" s="86">
        <f>IndicD!N335</f>
        <v>0</v>
      </c>
      <c r="O335" s="86">
        <f>IndicD!O335</f>
        <v>0</v>
      </c>
      <c r="P335" s="108">
        <f>IndicD!P335</f>
        <v>0</v>
      </c>
      <c r="Q335" s="75"/>
      <c r="R335" s="75"/>
      <c r="S335" s="101"/>
    </row>
    <row r="336" spans="1:19" s="12" customFormat="1" ht="6.75" customHeight="1" x14ac:dyDescent="0.25">
      <c r="A336" s="54"/>
      <c r="B336" s="78"/>
      <c r="C336" s="245">
        <f ca="1">IndicD!C336</f>
        <v>0</v>
      </c>
      <c r="D336" s="246"/>
      <c r="E336" s="80">
        <f>IndicD!E336</f>
        <v>0</v>
      </c>
      <c r="F336" s="80">
        <f>IndicD!F336</f>
        <v>0</v>
      </c>
      <c r="G336" s="80">
        <f>IndicD!G336</f>
        <v>0</v>
      </c>
      <c r="H336" s="80">
        <f>IndicD!H336</f>
        <v>0</v>
      </c>
      <c r="I336" s="80">
        <f>IndicD!I336</f>
        <v>0</v>
      </c>
      <c r="J336" s="86">
        <f>IndicD!J336</f>
        <v>0</v>
      </c>
      <c r="K336" s="86">
        <f>IndicD!K336</f>
        <v>0</v>
      </c>
      <c r="L336" s="86">
        <f>IndicD!L336</f>
        <v>0</v>
      </c>
      <c r="M336" s="86">
        <f>IndicD!M336</f>
        <v>0</v>
      </c>
      <c r="N336" s="86">
        <f>IndicD!N336</f>
        <v>0</v>
      </c>
      <c r="O336" s="86">
        <f>IndicD!O336</f>
        <v>0</v>
      </c>
      <c r="P336" s="108">
        <f>IndicD!P336</f>
        <v>0</v>
      </c>
      <c r="Q336" s="59"/>
      <c r="R336" s="60"/>
      <c r="S336" s="107"/>
    </row>
    <row r="337" spans="1:19" ht="12.75" hidden="1" customHeight="1" x14ac:dyDescent="0.25">
      <c r="A337" s="54" t="s">
        <v>87</v>
      </c>
      <c r="B337" s="71">
        <v>2007</v>
      </c>
      <c r="C337" s="245">
        <f ca="1">IndicD!C337</f>
        <v>73</v>
      </c>
      <c r="D337" s="246"/>
      <c r="E337" s="80">
        <f>IndicD!E337</f>
        <v>8</v>
      </c>
      <c r="F337" s="80">
        <f>IndicD!F337</f>
        <v>3</v>
      </c>
      <c r="G337" s="80">
        <f>IndicD!G337</f>
        <v>16</v>
      </c>
      <c r="H337" s="80">
        <f>IndicD!H337</f>
        <v>14</v>
      </c>
      <c r="I337" s="80">
        <f>IndicD!I337</f>
        <v>21</v>
      </c>
      <c r="J337" s="86">
        <f>IndicD!J337</f>
        <v>11</v>
      </c>
      <c r="K337" s="86">
        <f>IndicD!K337</f>
        <v>18</v>
      </c>
      <c r="L337" s="86">
        <f>IndicD!L337</f>
        <v>13</v>
      </c>
      <c r="M337" s="86">
        <f>IndicD!M337</f>
        <v>6</v>
      </c>
      <c r="N337" s="86">
        <f>IndicD!N337</f>
        <v>9</v>
      </c>
      <c r="O337" s="86">
        <f>IndicD!O337</f>
        <v>11</v>
      </c>
      <c r="P337" s="108">
        <f>IndicD!P337</f>
        <v>3</v>
      </c>
      <c r="Q337" s="75"/>
      <c r="R337" s="75"/>
      <c r="S337" s="101"/>
    </row>
    <row r="338" spans="1:19" ht="12.75" hidden="1" customHeight="1" x14ac:dyDescent="0.25">
      <c r="A338" s="54" t="s">
        <v>87</v>
      </c>
      <c r="B338" s="71">
        <v>2008</v>
      </c>
      <c r="C338" s="245">
        <f ca="1">IndicD!C338</f>
        <v>120</v>
      </c>
      <c r="D338" s="246"/>
      <c r="E338" s="80">
        <f>IndicD!E338</f>
        <v>10</v>
      </c>
      <c r="F338" s="80">
        <f>IndicD!F338</f>
        <v>7</v>
      </c>
      <c r="G338" s="80">
        <f>IndicD!G338</f>
        <v>21</v>
      </c>
      <c r="H338" s="80">
        <f>IndicD!H338</f>
        <v>28</v>
      </c>
      <c r="I338" s="80">
        <f>IndicD!I338</f>
        <v>21</v>
      </c>
      <c r="J338" s="86">
        <f>IndicD!J338</f>
        <v>33</v>
      </c>
      <c r="K338" s="86">
        <f>IndicD!K338</f>
        <v>19</v>
      </c>
      <c r="L338" s="86">
        <f>IndicD!L338</f>
        <v>10</v>
      </c>
      <c r="M338" s="86">
        <f>IndicD!M338</f>
        <v>10</v>
      </c>
      <c r="N338" s="86">
        <f>IndicD!N338</f>
        <v>15</v>
      </c>
      <c r="O338" s="86">
        <f>IndicD!O338</f>
        <v>12</v>
      </c>
      <c r="P338" s="108">
        <f>IndicD!P338</f>
        <v>10</v>
      </c>
      <c r="Q338" s="75"/>
      <c r="R338" s="75"/>
      <c r="S338" s="101"/>
    </row>
    <row r="339" spans="1:19" ht="12.75" hidden="1" customHeight="1" x14ac:dyDescent="0.25">
      <c r="A339" s="54" t="s">
        <v>87</v>
      </c>
      <c r="B339" s="78">
        <v>2009</v>
      </c>
      <c r="C339" s="245">
        <f ca="1">IndicD!C339</f>
        <v>90</v>
      </c>
      <c r="D339" s="246"/>
      <c r="E339" s="80">
        <f>IndicD!E339</f>
        <v>5</v>
      </c>
      <c r="F339" s="80">
        <f>IndicD!F339</f>
        <v>20</v>
      </c>
      <c r="G339" s="80">
        <f>IndicD!G339</f>
        <v>14</v>
      </c>
      <c r="H339" s="80">
        <f>IndicD!H339</f>
        <v>17</v>
      </c>
      <c r="I339" s="80">
        <f>IndicD!I339</f>
        <v>18</v>
      </c>
      <c r="J339" s="86">
        <f>IndicD!J339</f>
        <v>16</v>
      </c>
      <c r="K339" s="86">
        <f>IndicD!K339</f>
        <v>19</v>
      </c>
      <c r="L339" s="86">
        <f>IndicD!L339</f>
        <v>13</v>
      </c>
      <c r="M339" s="86">
        <f>IndicD!M339</f>
        <v>13</v>
      </c>
      <c r="N339" s="86">
        <f>IndicD!N339</f>
        <v>24</v>
      </c>
      <c r="O339" s="86">
        <f>IndicD!O339</f>
        <v>8</v>
      </c>
      <c r="P339" s="108">
        <f>IndicD!P339</f>
        <v>8</v>
      </c>
      <c r="Q339" s="75"/>
      <c r="R339" s="75"/>
      <c r="S339" s="101"/>
    </row>
    <row r="340" spans="1:19" ht="12.75" hidden="1" customHeight="1" x14ac:dyDescent="0.25">
      <c r="A340" s="54" t="s">
        <v>87</v>
      </c>
      <c r="B340" s="78">
        <v>2010</v>
      </c>
      <c r="C340" s="245">
        <f ca="1">IndicD!C340</f>
        <v>79</v>
      </c>
      <c r="D340" s="246"/>
      <c r="E340" s="80">
        <f>IndicD!E340</f>
        <v>4</v>
      </c>
      <c r="F340" s="80">
        <f>IndicD!F340</f>
        <v>11</v>
      </c>
      <c r="G340" s="80">
        <f>IndicD!G340</f>
        <v>14</v>
      </c>
      <c r="H340" s="80">
        <f>IndicD!H340</f>
        <v>19</v>
      </c>
      <c r="I340" s="80">
        <f>IndicD!I340</f>
        <v>13</v>
      </c>
      <c r="J340" s="86">
        <f>IndicD!J340</f>
        <v>18</v>
      </c>
      <c r="K340" s="86">
        <f>IndicD!K340</f>
        <v>32</v>
      </c>
      <c r="L340" s="86">
        <f>IndicD!L340</f>
        <v>13</v>
      </c>
      <c r="M340" s="86">
        <f>IndicD!M340</f>
        <v>14</v>
      </c>
      <c r="N340" s="86">
        <f>IndicD!N340</f>
        <v>13</v>
      </c>
      <c r="O340" s="86">
        <f>IndicD!O340</f>
        <v>13</v>
      </c>
      <c r="P340" s="108">
        <f>IndicD!P340</f>
        <v>6</v>
      </c>
      <c r="Q340" s="75"/>
      <c r="R340" s="75"/>
      <c r="S340" s="101"/>
    </row>
    <row r="341" spans="1:19" ht="12.75" hidden="1" customHeight="1" x14ac:dyDescent="0.25">
      <c r="A341" s="54" t="s">
        <v>87</v>
      </c>
      <c r="B341" s="78">
        <v>2013</v>
      </c>
      <c r="C341" s="245">
        <f ca="1">IndicD!C341</f>
        <v>69</v>
      </c>
      <c r="D341" s="246"/>
      <c r="E341" s="80">
        <f>IndicD!E341</f>
        <v>8</v>
      </c>
      <c r="F341" s="80">
        <f>IndicD!F341</f>
        <v>7</v>
      </c>
      <c r="G341" s="80">
        <f>IndicD!G341</f>
        <v>13</v>
      </c>
      <c r="H341" s="80">
        <f>IndicD!H341</f>
        <v>6</v>
      </c>
      <c r="I341" s="80">
        <f>IndicD!I341</f>
        <v>16</v>
      </c>
      <c r="J341" s="86">
        <f>IndicD!J341</f>
        <v>19</v>
      </c>
      <c r="K341" s="86">
        <f>IndicD!K341</f>
        <v>24</v>
      </c>
      <c r="L341" s="86">
        <f>IndicD!L341</f>
        <v>14</v>
      </c>
      <c r="M341" s="86">
        <f>IndicD!M341</f>
        <v>12</v>
      </c>
      <c r="N341" s="86">
        <f>IndicD!N341</f>
        <v>19</v>
      </c>
      <c r="O341" s="86">
        <f>IndicD!O341</f>
        <v>7</v>
      </c>
      <c r="P341" s="108">
        <f>IndicD!P341</f>
        <v>9</v>
      </c>
      <c r="Q341" s="75"/>
      <c r="R341" s="75"/>
      <c r="S341" s="101"/>
    </row>
    <row r="342" spans="1:19" ht="12.75" hidden="1" customHeight="1" x14ac:dyDescent="0.25">
      <c r="A342" s="54" t="s">
        <v>87</v>
      </c>
      <c r="B342" s="78">
        <v>2014</v>
      </c>
      <c r="C342" s="245">
        <f ca="1">IndicD!C342</f>
        <v>90</v>
      </c>
      <c r="D342" s="246"/>
      <c r="E342" s="80">
        <f>IndicD!E342</f>
        <v>8</v>
      </c>
      <c r="F342" s="80">
        <f>IndicD!F342</f>
        <v>15</v>
      </c>
      <c r="G342" s="80">
        <f>IndicD!G342</f>
        <v>14</v>
      </c>
      <c r="H342" s="80">
        <f>IndicD!H342</f>
        <v>22</v>
      </c>
      <c r="I342" s="80">
        <f>IndicD!I342</f>
        <v>17</v>
      </c>
      <c r="J342" s="86">
        <f>IndicD!J342</f>
        <v>14</v>
      </c>
      <c r="K342" s="86">
        <f>IndicD!K342</f>
        <v>11</v>
      </c>
      <c r="L342" s="86">
        <f>IndicD!L342</f>
        <v>10</v>
      </c>
      <c r="M342" s="86">
        <f>IndicD!M342</f>
        <v>16</v>
      </c>
      <c r="N342" s="86">
        <f>IndicD!N342</f>
        <v>19</v>
      </c>
      <c r="O342" s="86">
        <f>IndicD!O342</f>
        <v>13</v>
      </c>
      <c r="P342" s="108">
        <f>IndicD!P342</f>
        <v>8</v>
      </c>
      <c r="Q342" s="75"/>
      <c r="R342" s="75"/>
      <c r="S342" s="101"/>
    </row>
    <row r="343" spans="1:19" ht="12.75" hidden="1" customHeight="1" x14ac:dyDescent="0.25">
      <c r="A343" s="54" t="s">
        <v>87</v>
      </c>
      <c r="B343" s="78">
        <v>2018</v>
      </c>
      <c r="C343" s="245">
        <f ca="1">IndicD!C343</f>
        <v>99</v>
      </c>
      <c r="D343" s="246"/>
      <c r="E343" s="80">
        <f>IndicD!E343</f>
        <v>14</v>
      </c>
      <c r="F343" s="80">
        <f>IndicD!F343</f>
        <v>12</v>
      </c>
      <c r="G343" s="80">
        <f>IndicD!G343</f>
        <v>17</v>
      </c>
      <c r="H343" s="80">
        <f>IndicD!H343</f>
        <v>13</v>
      </c>
      <c r="I343" s="80">
        <f>IndicD!I343</f>
        <v>28</v>
      </c>
      <c r="J343" s="86">
        <f>IndicD!J343</f>
        <v>15</v>
      </c>
      <c r="K343" s="86">
        <f>IndicD!K343</f>
        <v>27</v>
      </c>
      <c r="L343" s="86">
        <f>IndicD!L343</f>
        <v>29</v>
      </c>
      <c r="M343" s="86">
        <f>IndicD!M343</f>
        <v>59</v>
      </c>
      <c r="N343" s="86">
        <f>IndicD!N343</f>
        <v>18</v>
      </c>
      <c r="O343" s="86">
        <f>IndicD!O343</f>
        <v>16</v>
      </c>
      <c r="P343" s="108">
        <f>IndicD!P343</f>
        <v>44</v>
      </c>
      <c r="Q343" s="75"/>
      <c r="R343" s="75"/>
      <c r="S343" s="101"/>
    </row>
    <row r="344" spans="1:19" ht="12.75" hidden="1" customHeight="1" x14ac:dyDescent="0.25">
      <c r="A344" s="54" t="s">
        <v>87</v>
      </c>
      <c r="B344" s="78">
        <v>2019</v>
      </c>
      <c r="C344" s="245">
        <f ca="1">IndicD!C344</f>
        <v>115</v>
      </c>
      <c r="D344" s="246"/>
      <c r="E344" s="86">
        <f>IndicD!E344</f>
        <v>18</v>
      </c>
      <c r="F344" s="86">
        <f>IndicD!F344</f>
        <v>26</v>
      </c>
      <c r="G344" s="86">
        <f>IndicD!G344</f>
        <v>9</v>
      </c>
      <c r="H344" s="86">
        <f>IndicD!H344</f>
        <v>18</v>
      </c>
      <c r="I344" s="86">
        <f>IndicD!I344</f>
        <v>19</v>
      </c>
      <c r="J344" s="86">
        <f>IndicD!J344</f>
        <v>25</v>
      </c>
      <c r="K344" s="86">
        <f>IndicD!K344</f>
        <v>28</v>
      </c>
      <c r="L344" s="86">
        <f>IndicD!L344</f>
        <v>47</v>
      </c>
      <c r="M344" s="86">
        <f>IndicD!M344</f>
        <v>15</v>
      </c>
      <c r="N344" s="86">
        <f>IndicD!N344</f>
        <v>30</v>
      </c>
      <c r="O344" s="86">
        <f>IndicD!O344</f>
        <v>8</v>
      </c>
      <c r="P344" s="108">
        <f>IndicD!P344</f>
        <v>8</v>
      </c>
      <c r="Q344" s="75"/>
      <c r="R344" s="75"/>
      <c r="S344" s="101"/>
    </row>
    <row r="345" spans="1:19" ht="12.75" hidden="1" customHeight="1" x14ac:dyDescent="0.25">
      <c r="A345" s="54" t="s">
        <v>87</v>
      </c>
      <c r="B345" s="78">
        <v>2020</v>
      </c>
      <c r="C345" s="245">
        <f ca="1">IndicD!C345</f>
        <v>164</v>
      </c>
      <c r="D345" s="246"/>
      <c r="E345" s="86">
        <f>IndicD!E345</f>
        <v>18</v>
      </c>
      <c r="F345" s="86">
        <f>IndicD!F345</f>
        <v>20</v>
      </c>
      <c r="G345" s="86">
        <f>IndicD!G345</f>
        <v>26</v>
      </c>
      <c r="H345" s="86">
        <f>IndicD!H345</f>
        <v>23</v>
      </c>
      <c r="I345" s="86">
        <f>IndicD!I345</f>
        <v>35</v>
      </c>
      <c r="J345" s="86">
        <f>IndicD!J345</f>
        <v>42</v>
      </c>
      <c r="K345" s="86">
        <f>IndicD!K345</f>
        <v>67</v>
      </c>
      <c r="L345" s="86">
        <f>IndicD!L345</f>
        <v>49</v>
      </c>
      <c r="M345" s="86">
        <f>IndicD!M345</f>
        <v>54</v>
      </c>
      <c r="N345" s="86">
        <f>IndicD!N345</f>
        <v>65</v>
      </c>
      <c r="O345" s="86">
        <f>IndicD!O345</f>
        <v>24</v>
      </c>
      <c r="P345" s="108">
        <f>IndicD!P345</f>
        <v>25</v>
      </c>
      <c r="Q345" s="75"/>
      <c r="R345" s="75"/>
      <c r="S345" s="101"/>
    </row>
    <row r="346" spans="1:19" ht="12.75" hidden="1" customHeight="1" x14ac:dyDescent="0.25">
      <c r="A346" s="54" t="s">
        <v>87</v>
      </c>
      <c r="B346" s="78">
        <v>2021</v>
      </c>
      <c r="C346" s="245">
        <f ca="1">IndicD!C346</f>
        <v>148</v>
      </c>
      <c r="D346" s="246"/>
      <c r="E346" s="86">
        <f>IndicD!E346</f>
        <v>16</v>
      </c>
      <c r="F346" s="86">
        <f>IndicD!F346</f>
        <v>21</v>
      </c>
      <c r="G346" s="86">
        <f>IndicD!G346</f>
        <v>37</v>
      </c>
      <c r="H346" s="86">
        <f>IndicD!H346</f>
        <v>27</v>
      </c>
      <c r="I346" s="86">
        <f>IndicD!I346</f>
        <v>31</v>
      </c>
      <c r="J346" s="86">
        <f>IndicD!J346</f>
        <v>16</v>
      </c>
      <c r="K346" s="86">
        <f>IndicD!K346</f>
        <v>30</v>
      </c>
      <c r="L346" s="86">
        <f>IndicD!L346</f>
        <v>30</v>
      </c>
      <c r="M346" s="86">
        <f>IndicD!M346</f>
        <v>18</v>
      </c>
      <c r="N346" s="86">
        <f>IndicD!N346</f>
        <v>21</v>
      </c>
      <c r="O346" s="86">
        <f>IndicD!O346</f>
        <v>17</v>
      </c>
      <c r="P346" s="108">
        <f>IndicD!P346</f>
        <v>17</v>
      </c>
      <c r="Q346" s="75"/>
      <c r="R346" s="75"/>
      <c r="S346" s="101"/>
    </row>
    <row r="347" spans="1:19" ht="12.75" customHeight="1" x14ac:dyDescent="0.25">
      <c r="A347" s="54" t="s">
        <v>87</v>
      </c>
      <c r="B347" s="78">
        <v>2022</v>
      </c>
      <c r="C347" s="245">
        <f ca="1">IndicD!C347</f>
        <v>136</v>
      </c>
      <c r="D347" s="246"/>
      <c r="E347" s="86">
        <f>IndicD!E347</f>
        <v>13</v>
      </c>
      <c r="F347" s="86">
        <f>IndicD!F347</f>
        <v>17</v>
      </c>
      <c r="G347" s="86">
        <f>IndicD!G347</f>
        <v>26</v>
      </c>
      <c r="H347" s="86">
        <f>IndicD!H347</f>
        <v>25</v>
      </c>
      <c r="I347" s="86">
        <f>IndicD!I347</f>
        <v>23</v>
      </c>
      <c r="J347" s="86">
        <f>IndicD!J347</f>
        <v>32</v>
      </c>
      <c r="K347" s="86">
        <f>IndicD!K347</f>
        <v>24</v>
      </c>
      <c r="L347" s="86">
        <f>IndicD!L347</f>
        <v>23</v>
      </c>
      <c r="M347" s="86">
        <f>IndicD!M347</f>
        <v>19</v>
      </c>
      <c r="N347" s="86">
        <f>IndicD!N347</f>
        <v>23</v>
      </c>
      <c r="O347" s="86">
        <f>IndicD!O347</f>
        <v>27</v>
      </c>
      <c r="P347" s="108">
        <f>IndicD!P347</f>
        <v>24</v>
      </c>
      <c r="Q347" s="75"/>
      <c r="R347" s="75"/>
      <c r="S347" s="101"/>
    </row>
    <row r="348" spans="1:19" ht="12.75" customHeight="1" x14ac:dyDescent="0.25">
      <c r="A348" s="54" t="s">
        <v>87</v>
      </c>
      <c r="B348" s="78">
        <v>2023</v>
      </c>
      <c r="C348" s="245">
        <f ca="1">IndicD!C348</f>
        <v>138</v>
      </c>
      <c r="D348" s="246"/>
      <c r="E348" s="86">
        <f>IndicD!E348</f>
        <v>13</v>
      </c>
      <c r="F348" s="86">
        <f>IndicD!F348</f>
        <v>22</v>
      </c>
      <c r="G348" s="86">
        <f>IndicD!G348</f>
        <v>16</v>
      </c>
      <c r="H348" s="86">
        <f>IndicD!H348</f>
        <v>23</v>
      </c>
      <c r="I348" s="86">
        <f>IndicD!I348</f>
        <v>21</v>
      </c>
      <c r="J348" s="86">
        <f>IndicD!J348</f>
        <v>43</v>
      </c>
      <c r="K348" s="86">
        <f>IndicD!K348</f>
        <v>0</v>
      </c>
      <c r="L348" s="86">
        <f>IndicD!L348</f>
        <v>0</v>
      </c>
      <c r="M348" s="86">
        <f>IndicD!M348</f>
        <v>0</v>
      </c>
      <c r="N348" s="86">
        <f>IndicD!N348</f>
        <v>0</v>
      </c>
      <c r="O348" s="86">
        <f>IndicD!O348</f>
        <v>0</v>
      </c>
      <c r="P348" s="108">
        <f>IndicD!P348</f>
        <v>0</v>
      </c>
      <c r="Q348" s="75"/>
      <c r="R348" s="75"/>
      <c r="S348" s="101"/>
    </row>
    <row r="349" spans="1:19" s="12" customFormat="1" ht="6.75" customHeight="1" x14ac:dyDescent="0.25">
      <c r="A349" s="54"/>
      <c r="B349" s="78"/>
      <c r="C349" s="245">
        <f ca="1">IndicD!C349</f>
        <v>0</v>
      </c>
      <c r="D349" s="246"/>
      <c r="E349" s="80">
        <f>IndicD!E349</f>
        <v>0</v>
      </c>
      <c r="F349" s="80">
        <f>IndicD!F349</f>
        <v>0</v>
      </c>
      <c r="G349" s="80">
        <f>IndicD!G349</f>
        <v>0</v>
      </c>
      <c r="H349" s="80">
        <f>IndicD!H349</f>
        <v>0</v>
      </c>
      <c r="I349" s="80">
        <f>IndicD!I349</f>
        <v>0</v>
      </c>
      <c r="J349" s="86">
        <f>IndicD!J349</f>
        <v>0</v>
      </c>
      <c r="K349" s="86">
        <f>IndicD!K349</f>
        <v>0</v>
      </c>
      <c r="L349" s="86">
        <f>IndicD!L349</f>
        <v>0</v>
      </c>
      <c r="M349" s="86">
        <f>IndicD!M349</f>
        <v>0</v>
      </c>
      <c r="N349" s="86">
        <f>IndicD!N349</f>
        <v>0</v>
      </c>
      <c r="O349" s="86">
        <f>IndicD!O349</f>
        <v>0</v>
      </c>
      <c r="P349" s="108">
        <f>IndicD!P349</f>
        <v>0</v>
      </c>
      <c r="Q349" s="59"/>
      <c r="R349" s="60"/>
      <c r="S349" s="107"/>
    </row>
    <row r="350" spans="1:19" ht="12.75" hidden="1" customHeight="1" x14ac:dyDescent="0.25">
      <c r="A350" s="54" t="s">
        <v>76</v>
      </c>
      <c r="B350" s="71">
        <v>2007</v>
      </c>
      <c r="C350" s="245">
        <f ca="1">IndicD!C350</f>
        <v>358</v>
      </c>
      <c r="D350" s="246"/>
      <c r="E350" s="80">
        <f>IndicD!E350</f>
        <v>40</v>
      </c>
      <c r="F350" s="80">
        <f>IndicD!F350</f>
        <v>47</v>
      </c>
      <c r="G350" s="80">
        <f>IndicD!G350</f>
        <v>62</v>
      </c>
      <c r="H350" s="80">
        <f>IndicD!H350</f>
        <v>55</v>
      </c>
      <c r="I350" s="80">
        <f>IndicD!I350</f>
        <v>70</v>
      </c>
      <c r="J350" s="86">
        <f>IndicD!J350</f>
        <v>84</v>
      </c>
      <c r="K350" s="86">
        <f>IndicD!K350</f>
        <v>39</v>
      </c>
      <c r="L350" s="86">
        <f>IndicD!L350</f>
        <v>56</v>
      </c>
      <c r="M350" s="86">
        <f>IndicD!M350</f>
        <v>44</v>
      </c>
      <c r="N350" s="86">
        <f>IndicD!N350</f>
        <v>53</v>
      </c>
      <c r="O350" s="86">
        <f>IndicD!O350</f>
        <v>37</v>
      </c>
      <c r="P350" s="108">
        <f>IndicD!P350</f>
        <v>53</v>
      </c>
      <c r="Q350" s="75"/>
      <c r="R350" s="75"/>
      <c r="S350" s="101"/>
    </row>
    <row r="351" spans="1:19" ht="12.75" hidden="1" customHeight="1" x14ac:dyDescent="0.25">
      <c r="A351" s="54" t="s">
        <v>76</v>
      </c>
      <c r="B351" s="71">
        <v>2008</v>
      </c>
      <c r="C351" s="245">
        <f ca="1">IndicD!C351</f>
        <v>296</v>
      </c>
      <c r="D351" s="246"/>
      <c r="E351" s="80">
        <f>IndicD!E351</f>
        <v>68</v>
      </c>
      <c r="F351" s="80">
        <f>IndicD!F351</f>
        <v>44</v>
      </c>
      <c r="G351" s="80">
        <f>IndicD!G351</f>
        <v>52</v>
      </c>
      <c r="H351" s="80">
        <f>IndicD!H351</f>
        <v>59</v>
      </c>
      <c r="I351" s="80">
        <f>IndicD!I351</f>
        <v>39</v>
      </c>
      <c r="J351" s="86">
        <f>IndicD!J351</f>
        <v>34</v>
      </c>
      <c r="K351" s="86">
        <f>IndicD!K351</f>
        <v>45</v>
      </c>
      <c r="L351" s="86">
        <f>IndicD!L351</f>
        <v>40</v>
      </c>
      <c r="M351" s="86">
        <f>IndicD!M351</f>
        <v>24</v>
      </c>
      <c r="N351" s="86">
        <f>IndicD!N351</f>
        <v>37</v>
      </c>
      <c r="O351" s="86">
        <f>IndicD!O351</f>
        <v>27</v>
      </c>
      <c r="P351" s="108">
        <f>IndicD!P351</f>
        <v>41</v>
      </c>
      <c r="Q351" s="75"/>
      <c r="R351" s="75"/>
      <c r="S351" s="101"/>
    </row>
    <row r="352" spans="1:19" ht="12.75" hidden="1" customHeight="1" x14ac:dyDescent="0.25">
      <c r="A352" s="54" t="s">
        <v>76</v>
      </c>
      <c r="B352" s="78">
        <v>2009</v>
      </c>
      <c r="C352" s="245">
        <f ca="1">IndicD!C352</f>
        <v>276</v>
      </c>
      <c r="D352" s="246"/>
      <c r="E352" s="80">
        <f>IndicD!E352</f>
        <v>48</v>
      </c>
      <c r="F352" s="80">
        <f>IndicD!F352</f>
        <v>51</v>
      </c>
      <c r="G352" s="80">
        <f>IndicD!G352</f>
        <v>48</v>
      </c>
      <c r="H352" s="80">
        <f>IndicD!H352</f>
        <v>58</v>
      </c>
      <c r="I352" s="80">
        <f>IndicD!I352</f>
        <v>31</v>
      </c>
      <c r="J352" s="86">
        <f>IndicD!J352</f>
        <v>40</v>
      </c>
      <c r="K352" s="86">
        <f>IndicD!K352</f>
        <v>44</v>
      </c>
      <c r="L352" s="86">
        <f>IndicD!L352</f>
        <v>45</v>
      </c>
      <c r="M352" s="86">
        <f>IndicD!M352</f>
        <v>31</v>
      </c>
      <c r="N352" s="86">
        <f>IndicD!N352</f>
        <v>38</v>
      </c>
      <c r="O352" s="86">
        <f>IndicD!O352</f>
        <v>31</v>
      </c>
      <c r="P352" s="108">
        <f>IndicD!P352</f>
        <v>67</v>
      </c>
      <c r="Q352" s="75"/>
      <c r="R352" s="75"/>
      <c r="S352" s="101"/>
    </row>
    <row r="353" spans="1:19" ht="12.75" hidden="1" customHeight="1" x14ac:dyDescent="0.25">
      <c r="A353" s="54" t="s">
        <v>76</v>
      </c>
      <c r="B353" s="78">
        <v>2010</v>
      </c>
      <c r="C353" s="245">
        <f ca="1">IndicD!C353</f>
        <v>310</v>
      </c>
      <c r="D353" s="246"/>
      <c r="E353" s="80">
        <f>IndicD!E353</f>
        <v>58</v>
      </c>
      <c r="F353" s="80">
        <f>IndicD!F353</f>
        <v>47</v>
      </c>
      <c r="G353" s="80">
        <f>IndicD!G353</f>
        <v>54</v>
      </c>
      <c r="H353" s="80">
        <f>IndicD!H353</f>
        <v>50</v>
      </c>
      <c r="I353" s="80">
        <f>IndicD!I353</f>
        <v>57</v>
      </c>
      <c r="J353" s="86">
        <f>IndicD!J353</f>
        <v>44</v>
      </c>
      <c r="K353" s="86">
        <f>IndicD!K353</f>
        <v>53</v>
      </c>
      <c r="L353" s="86">
        <f>IndicD!L353</f>
        <v>59</v>
      </c>
      <c r="M353" s="86">
        <f>IndicD!M353</f>
        <v>41</v>
      </c>
      <c r="N353" s="86">
        <f>IndicD!N353</f>
        <v>34</v>
      </c>
      <c r="O353" s="86">
        <f>IndicD!O353</f>
        <v>28</v>
      </c>
      <c r="P353" s="108">
        <f>IndicD!P353</f>
        <v>29</v>
      </c>
      <c r="Q353" s="75"/>
      <c r="R353" s="75"/>
      <c r="S353" s="101"/>
    </row>
    <row r="354" spans="1:19" ht="12.75" hidden="1" customHeight="1" x14ac:dyDescent="0.25">
      <c r="A354" s="54" t="s">
        <v>76</v>
      </c>
      <c r="B354" s="78">
        <v>2013</v>
      </c>
      <c r="C354" s="245">
        <f ca="1">IndicD!C354</f>
        <v>237</v>
      </c>
      <c r="D354" s="246"/>
      <c r="E354" s="80">
        <f>IndicD!E354</f>
        <v>41</v>
      </c>
      <c r="F354" s="80">
        <f>IndicD!F354</f>
        <v>29</v>
      </c>
      <c r="G354" s="80">
        <f>IndicD!G354</f>
        <v>36</v>
      </c>
      <c r="H354" s="80">
        <f>IndicD!H354</f>
        <v>47</v>
      </c>
      <c r="I354" s="80">
        <f>IndicD!I354</f>
        <v>38</v>
      </c>
      <c r="J354" s="86">
        <f>IndicD!J354</f>
        <v>46</v>
      </c>
      <c r="K354" s="86">
        <f>IndicD!K354</f>
        <v>105</v>
      </c>
      <c r="L354" s="86">
        <f>IndicD!L354</f>
        <v>78</v>
      </c>
      <c r="M354" s="86">
        <f>IndicD!M354</f>
        <v>56</v>
      </c>
      <c r="N354" s="86">
        <f>IndicD!N354</f>
        <v>55</v>
      </c>
      <c r="O354" s="86">
        <f>IndicD!O354</f>
        <v>38</v>
      </c>
      <c r="P354" s="108">
        <f>IndicD!P354</f>
        <v>45</v>
      </c>
      <c r="Q354" s="75"/>
      <c r="R354" s="75"/>
      <c r="S354" s="101"/>
    </row>
    <row r="355" spans="1:19" ht="12.75" hidden="1" customHeight="1" x14ac:dyDescent="0.25">
      <c r="A355" s="54" t="s">
        <v>76</v>
      </c>
      <c r="B355" s="78">
        <v>2014</v>
      </c>
      <c r="C355" s="245">
        <f ca="1">IndicD!C355</f>
        <v>254</v>
      </c>
      <c r="D355" s="246"/>
      <c r="E355" s="80">
        <f>IndicD!E355</f>
        <v>59</v>
      </c>
      <c r="F355" s="80">
        <f>IndicD!F355</f>
        <v>53</v>
      </c>
      <c r="G355" s="80">
        <f>IndicD!G355</f>
        <v>45</v>
      </c>
      <c r="H355" s="80">
        <f>IndicD!H355</f>
        <v>31</v>
      </c>
      <c r="I355" s="80">
        <f>IndicD!I355</f>
        <v>31</v>
      </c>
      <c r="J355" s="86">
        <f>IndicD!J355</f>
        <v>35</v>
      </c>
      <c r="K355" s="86">
        <f>IndicD!K355</f>
        <v>54</v>
      </c>
      <c r="L355" s="86">
        <f>IndicD!L355</f>
        <v>31</v>
      </c>
      <c r="M355" s="86">
        <f>IndicD!M355</f>
        <v>33</v>
      </c>
      <c r="N355" s="86">
        <f>IndicD!N355</f>
        <v>39</v>
      </c>
      <c r="O355" s="86">
        <f>IndicD!O355</f>
        <v>43</v>
      </c>
      <c r="P355" s="108">
        <f>IndicD!P355</f>
        <v>40</v>
      </c>
      <c r="Q355" s="75"/>
      <c r="R355" s="75"/>
      <c r="S355" s="101"/>
    </row>
    <row r="356" spans="1:19" ht="12.75" hidden="1" customHeight="1" x14ac:dyDescent="0.25">
      <c r="A356" s="54" t="s">
        <v>76</v>
      </c>
      <c r="B356" s="78">
        <v>2018</v>
      </c>
      <c r="C356" s="245">
        <f ca="1">IndicD!C356</f>
        <v>219</v>
      </c>
      <c r="D356" s="246"/>
      <c r="E356" s="80">
        <f>IndicD!E356</f>
        <v>34</v>
      </c>
      <c r="F356" s="80">
        <f>IndicD!F356</f>
        <v>32</v>
      </c>
      <c r="G356" s="80">
        <f>IndicD!G356</f>
        <v>36</v>
      </c>
      <c r="H356" s="80">
        <f>IndicD!H356</f>
        <v>40</v>
      </c>
      <c r="I356" s="80">
        <f>IndicD!I356</f>
        <v>49</v>
      </c>
      <c r="J356" s="86">
        <f>IndicD!J356</f>
        <v>28</v>
      </c>
      <c r="K356" s="86">
        <f>IndicD!K356</f>
        <v>26</v>
      </c>
      <c r="L356" s="86">
        <f>IndicD!L356</f>
        <v>42</v>
      </c>
      <c r="M356" s="86">
        <f>IndicD!M356</f>
        <v>38</v>
      </c>
      <c r="N356" s="86">
        <f>IndicD!N356</f>
        <v>49</v>
      </c>
      <c r="O356" s="86">
        <f>IndicD!O356</f>
        <v>40</v>
      </c>
      <c r="P356" s="108">
        <f>IndicD!P356</f>
        <v>30</v>
      </c>
      <c r="Q356" s="75"/>
      <c r="R356" s="75"/>
      <c r="S356" s="101"/>
    </row>
    <row r="357" spans="1:19" ht="12.75" hidden="1" customHeight="1" x14ac:dyDescent="0.25">
      <c r="A357" s="54" t="s">
        <v>76</v>
      </c>
      <c r="B357" s="78">
        <v>2019</v>
      </c>
      <c r="C357" s="245">
        <f ca="1">IndicD!C357</f>
        <v>259</v>
      </c>
      <c r="D357" s="246"/>
      <c r="E357" s="86">
        <f>IndicD!E357</f>
        <v>42</v>
      </c>
      <c r="F357" s="86">
        <f>IndicD!F357</f>
        <v>33</v>
      </c>
      <c r="G357" s="86">
        <f>IndicD!G357</f>
        <v>48</v>
      </c>
      <c r="H357" s="86">
        <f>IndicD!H357</f>
        <v>60</v>
      </c>
      <c r="I357" s="86">
        <f>IndicD!I357</f>
        <v>42</v>
      </c>
      <c r="J357" s="86">
        <f>IndicD!J357</f>
        <v>34</v>
      </c>
      <c r="K357" s="86">
        <f>IndicD!K357</f>
        <v>43</v>
      </c>
      <c r="L357" s="86">
        <f>IndicD!L357</f>
        <v>38</v>
      </c>
      <c r="M357" s="86">
        <f>IndicD!M357</f>
        <v>29</v>
      </c>
      <c r="N357" s="86">
        <f>IndicD!N357</f>
        <v>51</v>
      </c>
      <c r="O357" s="86">
        <f>IndicD!O357</f>
        <v>40</v>
      </c>
      <c r="P357" s="108">
        <f>IndicD!P357</f>
        <v>35</v>
      </c>
      <c r="Q357" s="75"/>
      <c r="R357" s="75"/>
      <c r="S357" s="101"/>
    </row>
    <row r="358" spans="1:19" ht="12.75" hidden="1" customHeight="1" x14ac:dyDescent="0.25">
      <c r="A358" s="54" t="s">
        <v>76</v>
      </c>
      <c r="B358" s="78">
        <v>2020</v>
      </c>
      <c r="C358" s="245">
        <f ca="1">IndicD!C358</f>
        <v>229</v>
      </c>
      <c r="D358" s="246"/>
      <c r="E358" s="86">
        <f>IndicD!E358</f>
        <v>46</v>
      </c>
      <c r="F358" s="86">
        <f>IndicD!F358</f>
        <v>33</v>
      </c>
      <c r="G358" s="86">
        <f>IndicD!G358</f>
        <v>21</v>
      </c>
      <c r="H358" s="86">
        <f>IndicD!H358</f>
        <v>35</v>
      </c>
      <c r="I358" s="86">
        <f>IndicD!I358</f>
        <v>42</v>
      </c>
      <c r="J358" s="86">
        <f>IndicD!J358</f>
        <v>52</v>
      </c>
      <c r="K358" s="86">
        <f>IndicD!K358</f>
        <v>62</v>
      </c>
      <c r="L358" s="86">
        <f>IndicD!L358</f>
        <v>46</v>
      </c>
      <c r="M358" s="86">
        <f>IndicD!M358</f>
        <v>43</v>
      </c>
      <c r="N358" s="86">
        <f>IndicD!N358</f>
        <v>53</v>
      </c>
      <c r="O358" s="86">
        <f>IndicD!O358</f>
        <v>47</v>
      </c>
      <c r="P358" s="108">
        <f>IndicD!P358</f>
        <v>56</v>
      </c>
      <c r="Q358" s="75"/>
      <c r="R358" s="75"/>
      <c r="S358" s="101"/>
    </row>
    <row r="359" spans="1:19" ht="12.75" hidden="1" customHeight="1" x14ac:dyDescent="0.25">
      <c r="A359" s="54" t="s">
        <v>76</v>
      </c>
      <c r="B359" s="78">
        <v>2021</v>
      </c>
      <c r="C359" s="245">
        <f ca="1">IndicD!C359</f>
        <v>298</v>
      </c>
      <c r="D359" s="246"/>
      <c r="E359" s="86">
        <f>IndicD!E359</f>
        <v>47</v>
      </c>
      <c r="F359" s="86">
        <f>IndicD!F359</f>
        <v>38</v>
      </c>
      <c r="G359" s="86">
        <f>IndicD!G359</f>
        <v>51</v>
      </c>
      <c r="H359" s="86">
        <f>IndicD!H359</f>
        <v>53</v>
      </c>
      <c r="I359" s="86">
        <f>IndicD!I359</f>
        <v>45</v>
      </c>
      <c r="J359" s="86">
        <f>IndicD!J359</f>
        <v>64</v>
      </c>
      <c r="K359" s="86">
        <f>IndicD!K359</f>
        <v>60</v>
      </c>
      <c r="L359" s="86">
        <f>IndicD!L359</f>
        <v>40</v>
      </c>
      <c r="M359" s="86">
        <f>IndicD!M359</f>
        <v>43</v>
      </c>
      <c r="N359" s="86">
        <f>IndicD!N359</f>
        <v>26</v>
      </c>
      <c r="O359" s="86">
        <f>IndicD!O359</f>
        <v>40</v>
      </c>
      <c r="P359" s="108">
        <f>IndicD!P359</f>
        <v>41</v>
      </c>
      <c r="Q359" s="75"/>
      <c r="R359" s="75"/>
      <c r="S359" s="101"/>
    </row>
    <row r="360" spans="1:19" ht="12.75" customHeight="1" x14ac:dyDescent="0.25">
      <c r="A360" s="54" t="s">
        <v>76</v>
      </c>
      <c r="B360" s="78">
        <v>2022</v>
      </c>
      <c r="C360" s="245">
        <f ca="1">IndicD!C360</f>
        <v>323</v>
      </c>
      <c r="D360" s="246"/>
      <c r="E360" s="86">
        <f>IndicD!E360</f>
        <v>57</v>
      </c>
      <c r="F360" s="86">
        <f>IndicD!F360</f>
        <v>55</v>
      </c>
      <c r="G360" s="86">
        <f>IndicD!G360</f>
        <v>64</v>
      </c>
      <c r="H360" s="86">
        <f>IndicD!H360</f>
        <v>48</v>
      </c>
      <c r="I360" s="86">
        <f>IndicD!I360</f>
        <v>57</v>
      </c>
      <c r="J360" s="86">
        <f>IndicD!J360</f>
        <v>42</v>
      </c>
      <c r="K360" s="86">
        <f>IndicD!K360</f>
        <v>46</v>
      </c>
      <c r="L360" s="86">
        <f>IndicD!L360</f>
        <v>49</v>
      </c>
      <c r="M360" s="86">
        <f>IndicD!M360</f>
        <v>26</v>
      </c>
      <c r="N360" s="86">
        <f>IndicD!N360</f>
        <v>33</v>
      </c>
      <c r="O360" s="86">
        <f>IndicD!O360</f>
        <v>45</v>
      </c>
      <c r="P360" s="108">
        <f>IndicD!P360</f>
        <v>31</v>
      </c>
      <c r="Q360" s="75"/>
      <c r="R360" s="75"/>
      <c r="S360" s="101"/>
    </row>
    <row r="361" spans="1:19" ht="12.75" customHeight="1" x14ac:dyDescent="0.25">
      <c r="A361" s="54" t="s">
        <v>76</v>
      </c>
      <c r="B361" s="78">
        <v>2023</v>
      </c>
      <c r="C361" s="245">
        <f ca="1">IndicD!C361</f>
        <v>282</v>
      </c>
      <c r="D361" s="246"/>
      <c r="E361" s="86">
        <f>IndicD!E361</f>
        <v>56</v>
      </c>
      <c r="F361" s="86">
        <f>IndicD!F361</f>
        <v>44</v>
      </c>
      <c r="G361" s="86">
        <f>IndicD!G361</f>
        <v>52</v>
      </c>
      <c r="H361" s="86">
        <f>IndicD!H361</f>
        <v>40</v>
      </c>
      <c r="I361" s="86">
        <f>IndicD!I361</f>
        <v>41</v>
      </c>
      <c r="J361" s="86">
        <f>IndicD!J361</f>
        <v>49</v>
      </c>
      <c r="K361" s="86">
        <f>IndicD!K361</f>
        <v>0</v>
      </c>
      <c r="L361" s="86">
        <f>IndicD!L361</f>
        <v>0</v>
      </c>
      <c r="M361" s="86">
        <f>IndicD!M361</f>
        <v>0</v>
      </c>
      <c r="N361" s="86">
        <f>IndicD!N361</f>
        <v>0</v>
      </c>
      <c r="O361" s="86">
        <f>IndicD!O361</f>
        <v>0</v>
      </c>
      <c r="P361" s="108">
        <f>IndicD!P361</f>
        <v>0</v>
      </c>
      <c r="Q361" s="75"/>
      <c r="R361" s="75"/>
      <c r="S361" s="101"/>
    </row>
    <row r="362" spans="1:19" s="12" customFormat="1" ht="6.75" customHeight="1" x14ac:dyDescent="0.25">
      <c r="A362" s="54"/>
      <c r="B362" s="78"/>
      <c r="C362" s="245">
        <f ca="1">IndicD!C362</f>
        <v>0</v>
      </c>
      <c r="D362" s="246"/>
      <c r="E362" s="80">
        <f>IndicD!E362</f>
        <v>0</v>
      </c>
      <c r="F362" s="80">
        <f>IndicD!F362</f>
        <v>0</v>
      </c>
      <c r="G362" s="80">
        <f>IndicD!G362</f>
        <v>0</v>
      </c>
      <c r="H362" s="80">
        <f>IndicD!H362</f>
        <v>0</v>
      </c>
      <c r="I362" s="80">
        <f>IndicD!I362</f>
        <v>0</v>
      </c>
      <c r="J362" s="86">
        <f>IndicD!J362</f>
        <v>0</v>
      </c>
      <c r="K362" s="86">
        <f>IndicD!K362</f>
        <v>0</v>
      </c>
      <c r="L362" s="86">
        <f>IndicD!L362</f>
        <v>0</v>
      </c>
      <c r="M362" s="86">
        <f>IndicD!M362</f>
        <v>0</v>
      </c>
      <c r="N362" s="86">
        <f>IndicD!N362</f>
        <v>0</v>
      </c>
      <c r="O362" s="86">
        <f>IndicD!O362</f>
        <v>0</v>
      </c>
      <c r="P362" s="108">
        <f>IndicD!P362</f>
        <v>0</v>
      </c>
      <c r="Q362" s="59"/>
      <c r="R362" s="60"/>
      <c r="S362" s="107"/>
    </row>
    <row r="363" spans="1:19" ht="12.75" hidden="1" customHeight="1" x14ac:dyDescent="0.25">
      <c r="A363" s="54" t="s">
        <v>77</v>
      </c>
      <c r="B363" s="71">
        <v>2007</v>
      </c>
      <c r="C363" s="245">
        <f ca="1">IndicD!C363</f>
        <v>5</v>
      </c>
      <c r="D363" s="246"/>
      <c r="E363" s="80">
        <f>IndicD!E363</f>
        <v>1</v>
      </c>
      <c r="F363" s="80">
        <f>IndicD!F363</f>
        <v>0</v>
      </c>
      <c r="G363" s="80">
        <f>IndicD!G363</f>
        <v>0</v>
      </c>
      <c r="H363" s="80">
        <f>IndicD!H363</f>
        <v>0</v>
      </c>
      <c r="I363" s="80">
        <f>IndicD!I363</f>
        <v>1</v>
      </c>
      <c r="J363" s="86">
        <f>IndicD!J363</f>
        <v>3</v>
      </c>
      <c r="K363" s="86">
        <f>IndicD!K363</f>
        <v>9</v>
      </c>
      <c r="L363" s="86">
        <f>IndicD!L363</f>
        <v>0</v>
      </c>
      <c r="M363" s="86">
        <f>IndicD!M363</f>
        <v>0</v>
      </c>
      <c r="N363" s="86">
        <f>IndicD!N363</f>
        <v>1</v>
      </c>
      <c r="O363" s="86">
        <f>IndicD!O363</f>
        <v>0</v>
      </c>
      <c r="P363" s="108">
        <f>IndicD!P363</f>
        <v>0</v>
      </c>
      <c r="Q363" s="75"/>
      <c r="R363" s="75"/>
      <c r="S363" s="101"/>
    </row>
    <row r="364" spans="1:19" ht="12.75" hidden="1" customHeight="1" x14ac:dyDescent="0.25">
      <c r="A364" s="54" t="s">
        <v>77</v>
      </c>
      <c r="B364" s="71">
        <v>2008</v>
      </c>
      <c r="C364" s="245">
        <f ca="1">IndicD!C364</f>
        <v>7</v>
      </c>
      <c r="D364" s="246"/>
      <c r="E364" s="80">
        <f>IndicD!E364</f>
        <v>1</v>
      </c>
      <c r="F364" s="80">
        <f>IndicD!F364</f>
        <v>2</v>
      </c>
      <c r="G364" s="80">
        <f>IndicD!G364</f>
        <v>0</v>
      </c>
      <c r="H364" s="80">
        <f>IndicD!H364</f>
        <v>1</v>
      </c>
      <c r="I364" s="80">
        <f>IndicD!I364</f>
        <v>0</v>
      </c>
      <c r="J364" s="86">
        <f>IndicD!J364</f>
        <v>3</v>
      </c>
      <c r="K364" s="86">
        <f>IndicD!K364</f>
        <v>3</v>
      </c>
      <c r="L364" s="86">
        <f>IndicD!L364</f>
        <v>4</v>
      </c>
      <c r="M364" s="86">
        <f>IndicD!M364</f>
        <v>0</v>
      </c>
      <c r="N364" s="86">
        <f>IndicD!N364</f>
        <v>1</v>
      </c>
      <c r="O364" s="86">
        <f>IndicD!O364</f>
        <v>0</v>
      </c>
      <c r="P364" s="108">
        <f>IndicD!P364</f>
        <v>0</v>
      </c>
      <c r="Q364" s="75"/>
      <c r="R364" s="75"/>
      <c r="S364" s="101"/>
    </row>
    <row r="365" spans="1:19" ht="12.75" hidden="1" customHeight="1" x14ac:dyDescent="0.25">
      <c r="A365" s="54" t="s">
        <v>77</v>
      </c>
      <c r="B365" s="78">
        <v>2009</v>
      </c>
      <c r="C365" s="245">
        <f ca="1">IndicD!C365</f>
        <v>12</v>
      </c>
      <c r="D365" s="246"/>
      <c r="E365" s="80">
        <f>IndicD!E365</f>
        <v>0</v>
      </c>
      <c r="F365" s="80">
        <f>IndicD!F365</f>
        <v>1</v>
      </c>
      <c r="G365" s="80">
        <f>IndicD!G365</f>
        <v>0</v>
      </c>
      <c r="H365" s="80">
        <f>IndicD!H365</f>
        <v>5</v>
      </c>
      <c r="I365" s="80">
        <f>IndicD!I365</f>
        <v>3</v>
      </c>
      <c r="J365" s="86">
        <f>IndicD!J365</f>
        <v>3</v>
      </c>
      <c r="K365" s="86">
        <f>IndicD!K365</f>
        <v>8</v>
      </c>
      <c r="L365" s="86">
        <f>IndicD!L365</f>
        <v>1</v>
      </c>
      <c r="M365" s="86">
        <f>IndicD!M365</f>
        <v>1</v>
      </c>
      <c r="N365" s="86">
        <f>IndicD!N365</f>
        <v>0</v>
      </c>
      <c r="O365" s="86">
        <f>IndicD!O365</f>
        <v>0</v>
      </c>
      <c r="P365" s="108">
        <f>IndicD!P365</f>
        <v>1</v>
      </c>
      <c r="Q365" s="75"/>
      <c r="R365" s="75"/>
      <c r="S365" s="101"/>
    </row>
    <row r="366" spans="1:19" ht="12.75" hidden="1" customHeight="1" x14ac:dyDescent="0.25">
      <c r="A366" s="54" t="s">
        <v>77</v>
      </c>
      <c r="B366" s="78">
        <v>2010</v>
      </c>
      <c r="C366" s="245">
        <f ca="1">IndicD!C366</f>
        <v>9</v>
      </c>
      <c r="D366" s="246"/>
      <c r="E366" s="80">
        <f>IndicD!E366</f>
        <v>1</v>
      </c>
      <c r="F366" s="80">
        <f>IndicD!F366</f>
        <v>3</v>
      </c>
      <c r="G366" s="80">
        <f>IndicD!G366</f>
        <v>3</v>
      </c>
      <c r="H366" s="80">
        <f>IndicD!H366</f>
        <v>0</v>
      </c>
      <c r="I366" s="80">
        <f>IndicD!I366</f>
        <v>1</v>
      </c>
      <c r="J366" s="86">
        <f>IndicD!J366</f>
        <v>1</v>
      </c>
      <c r="K366" s="86">
        <f>IndicD!K366</f>
        <v>7</v>
      </c>
      <c r="L366" s="86">
        <f>IndicD!L366</f>
        <v>3</v>
      </c>
      <c r="M366" s="86">
        <f>IndicD!M366</f>
        <v>1</v>
      </c>
      <c r="N366" s="86">
        <f>IndicD!N366</f>
        <v>0</v>
      </c>
      <c r="O366" s="86">
        <f>IndicD!O366</f>
        <v>1</v>
      </c>
      <c r="P366" s="108">
        <f>IndicD!P366</f>
        <v>1</v>
      </c>
      <c r="Q366" s="75"/>
      <c r="R366" s="75"/>
      <c r="S366" s="101"/>
    </row>
    <row r="367" spans="1:19" ht="12.75" hidden="1" customHeight="1" x14ac:dyDescent="0.25">
      <c r="A367" s="54" t="s">
        <v>77</v>
      </c>
      <c r="B367" s="78">
        <v>2013</v>
      </c>
      <c r="C367" s="245">
        <f ca="1">IndicD!C367</f>
        <v>4</v>
      </c>
      <c r="D367" s="246"/>
      <c r="E367" s="80">
        <f>IndicD!E367</f>
        <v>1</v>
      </c>
      <c r="F367" s="80">
        <f>IndicD!F367</f>
        <v>0</v>
      </c>
      <c r="G367" s="80">
        <f>IndicD!G367</f>
        <v>3</v>
      </c>
      <c r="H367" s="80">
        <f>IndicD!H367</f>
        <v>0</v>
      </c>
      <c r="I367" s="80">
        <f>IndicD!I367</f>
        <v>0</v>
      </c>
      <c r="J367" s="86">
        <f>IndicD!J367</f>
        <v>0</v>
      </c>
      <c r="K367" s="86">
        <f>IndicD!K367</f>
        <v>2</v>
      </c>
      <c r="L367" s="86">
        <f>IndicD!L367</f>
        <v>3</v>
      </c>
      <c r="M367" s="86">
        <f>IndicD!M367</f>
        <v>2</v>
      </c>
      <c r="N367" s="86">
        <f>IndicD!N367</f>
        <v>3</v>
      </c>
      <c r="O367" s="86">
        <f>IndicD!O367</f>
        <v>0</v>
      </c>
      <c r="P367" s="108">
        <f>IndicD!P367</f>
        <v>2</v>
      </c>
      <c r="Q367" s="75"/>
      <c r="R367" s="75"/>
      <c r="S367" s="101"/>
    </row>
    <row r="368" spans="1:19" ht="12.75" hidden="1" customHeight="1" x14ac:dyDescent="0.25">
      <c r="A368" s="54" t="s">
        <v>77</v>
      </c>
      <c r="B368" s="78">
        <v>2014</v>
      </c>
      <c r="C368" s="245">
        <f ca="1">IndicD!C368</f>
        <v>4</v>
      </c>
      <c r="D368" s="246"/>
      <c r="E368" s="80">
        <f>IndicD!E368</f>
        <v>1</v>
      </c>
      <c r="F368" s="80">
        <f>IndicD!F368</f>
        <v>1</v>
      </c>
      <c r="G368" s="80">
        <f>IndicD!G368</f>
        <v>0</v>
      </c>
      <c r="H368" s="80">
        <f>IndicD!H368</f>
        <v>0</v>
      </c>
      <c r="I368" s="80">
        <f>IndicD!I368</f>
        <v>0</v>
      </c>
      <c r="J368" s="86">
        <f>IndicD!J368</f>
        <v>2</v>
      </c>
      <c r="K368" s="86">
        <f>IndicD!K368</f>
        <v>5</v>
      </c>
      <c r="L368" s="86">
        <f>IndicD!L368</f>
        <v>1</v>
      </c>
      <c r="M368" s="86">
        <f>IndicD!M368</f>
        <v>1</v>
      </c>
      <c r="N368" s="86">
        <f>IndicD!N368</f>
        <v>1</v>
      </c>
      <c r="O368" s="86">
        <f>IndicD!O368</f>
        <v>2</v>
      </c>
      <c r="P368" s="108">
        <f>IndicD!P368</f>
        <v>2</v>
      </c>
      <c r="Q368" s="75"/>
      <c r="R368" s="75"/>
      <c r="S368" s="101"/>
    </row>
    <row r="369" spans="1:19" ht="12.75" hidden="1" customHeight="1" x14ac:dyDescent="0.25">
      <c r="A369" s="54" t="s">
        <v>77</v>
      </c>
      <c r="B369" s="78">
        <v>2018</v>
      </c>
      <c r="C369" s="245">
        <f ca="1">IndicD!C369</f>
        <v>9</v>
      </c>
      <c r="D369" s="246"/>
      <c r="E369" s="80">
        <f>IndicD!E369</f>
        <v>1</v>
      </c>
      <c r="F369" s="80">
        <f>IndicD!F369</f>
        <v>1</v>
      </c>
      <c r="G369" s="80">
        <f>IndicD!G369</f>
        <v>3</v>
      </c>
      <c r="H369" s="80">
        <f>IndicD!H369</f>
        <v>0</v>
      </c>
      <c r="I369" s="80">
        <f>IndicD!I369</f>
        <v>1</v>
      </c>
      <c r="J369" s="86">
        <f>IndicD!J369</f>
        <v>3</v>
      </c>
      <c r="K369" s="86">
        <f>IndicD!K369</f>
        <v>0</v>
      </c>
      <c r="L369" s="86">
        <f>IndicD!L369</f>
        <v>0</v>
      </c>
      <c r="M369" s="86">
        <f>IndicD!M369</f>
        <v>0</v>
      </c>
      <c r="N369" s="86">
        <f>IndicD!N369</f>
        <v>1</v>
      </c>
      <c r="O369" s="86">
        <f>IndicD!O369</f>
        <v>1</v>
      </c>
      <c r="P369" s="108">
        <f>IndicD!P369</f>
        <v>0</v>
      </c>
      <c r="Q369" s="75"/>
      <c r="R369" s="75"/>
      <c r="S369" s="101"/>
    </row>
    <row r="370" spans="1:19" ht="12.75" hidden="1" customHeight="1" x14ac:dyDescent="0.25">
      <c r="A370" s="54" t="s">
        <v>77</v>
      </c>
      <c r="B370" s="78">
        <v>2019</v>
      </c>
      <c r="C370" s="245">
        <f ca="1">IndicD!C370</f>
        <v>5</v>
      </c>
      <c r="D370" s="246"/>
      <c r="E370" s="86">
        <f>IndicD!E370</f>
        <v>1</v>
      </c>
      <c r="F370" s="86">
        <f>IndicD!F370</f>
        <v>0</v>
      </c>
      <c r="G370" s="86">
        <f>IndicD!G370</f>
        <v>1</v>
      </c>
      <c r="H370" s="86">
        <f>IndicD!H370</f>
        <v>1</v>
      </c>
      <c r="I370" s="86">
        <f>IndicD!I370</f>
        <v>2</v>
      </c>
      <c r="J370" s="86">
        <f>IndicD!J370</f>
        <v>0</v>
      </c>
      <c r="K370" s="86">
        <f>IndicD!K370</f>
        <v>3</v>
      </c>
      <c r="L370" s="86">
        <f>IndicD!L370</f>
        <v>2</v>
      </c>
      <c r="M370" s="86">
        <f>IndicD!M370</f>
        <v>0</v>
      </c>
      <c r="N370" s="86">
        <f>IndicD!N370</f>
        <v>0</v>
      </c>
      <c r="O370" s="86">
        <f>IndicD!O370</f>
        <v>3</v>
      </c>
      <c r="P370" s="108">
        <f>IndicD!P370</f>
        <v>1</v>
      </c>
      <c r="Q370" s="75"/>
      <c r="R370" s="75"/>
      <c r="S370" s="101"/>
    </row>
    <row r="371" spans="1:19" ht="12.75" hidden="1" customHeight="1" x14ac:dyDescent="0.25">
      <c r="A371" s="54" t="s">
        <v>77</v>
      </c>
      <c r="B371" s="78">
        <v>2020</v>
      </c>
      <c r="C371" s="245">
        <f ca="1">IndicD!C371</f>
        <v>10</v>
      </c>
      <c r="D371" s="246"/>
      <c r="E371" s="86">
        <f>IndicD!E371</f>
        <v>1</v>
      </c>
      <c r="F371" s="86">
        <f>IndicD!F371</f>
        <v>1</v>
      </c>
      <c r="G371" s="86">
        <f>IndicD!G371</f>
        <v>2</v>
      </c>
      <c r="H371" s="86">
        <f>IndicD!H371</f>
        <v>0</v>
      </c>
      <c r="I371" s="86">
        <f>IndicD!I371</f>
        <v>5</v>
      </c>
      <c r="J371" s="86">
        <f>IndicD!J371</f>
        <v>1</v>
      </c>
      <c r="K371" s="86">
        <f>IndicD!K371</f>
        <v>1</v>
      </c>
      <c r="L371" s="86">
        <f>IndicD!L371</f>
        <v>1</v>
      </c>
      <c r="M371" s="86">
        <f>IndicD!M371</f>
        <v>0</v>
      </c>
      <c r="N371" s="86">
        <f>IndicD!N371</f>
        <v>0</v>
      </c>
      <c r="O371" s="86">
        <f>IndicD!O371</f>
        <v>0</v>
      </c>
      <c r="P371" s="108">
        <f>IndicD!P371</f>
        <v>1</v>
      </c>
      <c r="Q371" s="75"/>
      <c r="R371" s="75"/>
      <c r="S371" s="101"/>
    </row>
    <row r="372" spans="1:19" ht="12.75" hidden="1" customHeight="1" x14ac:dyDescent="0.25">
      <c r="A372" s="54" t="s">
        <v>77</v>
      </c>
      <c r="B372" s="78">
        <v>2021</v>
      </c>
      <c r="C372" s="245">
        <f ca="1">IndicD!C372</f>
        <v>9</v>
      </c>
      <c r="D372" s="246"/>
      <c r="E372" s="237">
        <f>IndicD!E372</f>
        <v>2</v>
      </c>
      <c r="F372" s="237">
        <f>IndicD!F372</f>
        <v>1</v>
      </c>
      <c r="G372" s="237">
        <f>IndicD!G372</f>
        <v>1</v>
      </c>
      <c r="H372" s="237">
        <f>IndicD!H372</f>
        <v>1</v>
      </c>
      <c r="I372" s="237">
        <f>IndicD!I372</f>
        <v>1</v>
      </c>
      <c r="J372" s="237">
        <f>IndicD!J372</f>
        <v>3</v>
      </c>
      <c r="K372" s="237">
        <f>IndicD!K372</f>
        <v>3</v>
      </c>
      <c r="L372" s="237">
        <f>IndicD!L372</f>
        <v>0</v>
      </c>
      <c r="M372" s="237">
        <f>IndicD!M372</f>
        <v>1</v>
      </c>
      <c r="N372" s="237">
        <f>IndicD!N372</f>
        <v>1</v>
      </c>
      <c r="O372" s="237">
        <f>IndicD!O372</f>
        <v>0</v>
      </c>
      <c r="P372" s="238">
        <f>IndicD!P372</f>
        <v>3</v>
      </c>
      <c r="Q372" s="75"/>
      <c r="R372" s="75"/>
      <c r="S372" s="101"/>
    </row>
    <row r="373" spans="1:19" ht="12.75" customHeight="1" x14ac:dyDescent="0.25">
      <c r="A373" s="54" t="s">
        <v>77</v>
      </c>
      <c r="B373" s="78">
        <v>2022</v>
      </c>
      <c r="C373" s="245">
        <f ca="1">IndicD!C373</f>
        <v>8</v>
      </c>
      <c r="D373" s="246"/>
      <c r="E373" s="237">
        <f>IndicD!E373</f>
        <v>1</v>
      </c>
      <c r="F373" s="237">
        <f>IndicD!F373</f>
        <v>1</v>
      </c>
      <c r="G373" s="237">
        <f>IndicD!G373</f>
        <v>0</v>
      </c>
      <c r="H373" s="237">
        <f>IndicD!H373</f>
        <v>0</v>
      </c>
      <c r="I373" s="237">
        <f>IndicD!I373</f>
        <v>2</v>
      </c>
      <c r="J373" s="237">
        <f>IndicD!J373</f>
        <v>4</v>
      </c>
      <c r="K373" s="237">
        <f>IndicD!K373</f>
        <v>3</v>
      </c>
      <c r="L373" s="237">
        <f>IndicD!L373</f>
        <v>1</v>
      </c>
      <c r="M373" s="237">
        <f>IndicD!M373</f>
        <v>1</v>
      </c>
      <c r="N373" s="237">
        <f>IndicD!N373</f>
        <v>1</v>
      </c>
      <c r="O373" s="237">
        <f>IndicD!O373</f>
        <v>0</v>
      </c>
      <c r="P373" s="238">
        <f>IndicD!P373</f>
        <v>3</v>
      </c>
      <c r="Q373" s="75"/>
      <c r="R373" s="75"/>
      <c r="S373" s="101"/>
    </row>
    <row r="374" spans="1:19" ht="12.75" customHeight="1" x14ac:dyDescent="0.25">
      <c r="A374" s="54" t="s">
        <v>77</v>
      </c>
      <c r="B374" s="78">
        <v>2023</v>
      </c>
      <c r="C374" s="245">
        <f ca="1">IndicD!C374</f>
        <v>16</v>
      </c>
      <c r="D374" s="246"/>
      <c r="E374" s="237">
        <f>IndicD!E374</f>
        <v>3</v>
      </c>
      <c r="F374" s="237">
        <f>IndicD!F374</f>
        <v>0</v>
      </c>
      <c r="G374" s="237">
        <f>IndicD!G374</f>
        <v>5</v>
      </c>
      <c r="H374" s="237">
        <f>IndicD!H374</f>
        <v>2</v>
      </c>
      <c r="I374" s="237">
        <f>IndicD!I374</f>
        <v>3</v>
      </c>
      <c r="J374" s="237">
        <f>IndicD!J374</f>
        <v>3</v>
      </c>
      <c r="K374" s="237">
        <f>IndicD!K374</f>
        <v>0</v>
      </c>
      <c r="L374" s="237">
        <f>IndicD!L374</f>
        <v>0</v>
      </c>
      <c r="M374" s="237">
        <f>IndicD!M374</f>
        <v>0</v>
      </c>
      <c r="N374" s="237">
        <f>IndicD!N374</f>
        <v>0</v>
      </c>
      <c r="O374" s="237">
        <f>IndicD!O374</f>
        <v>0</v>
      </c>
      <c r="P374" s="238">
        <f>IndicD!P374</f>
        <v>0</v>
      </c>
      <c r="Q374" s="75"/>
      <c r="R374" s="75"/>
      <c r="S374" s="101"/>
    </row>
    <row r="375" spans="1:19" s="12" customFormat="1" ht="6.75" customHeight="1" x14ac:dyDescent="0.25">
      <c r="A375" s="54"/>
      <c r="B375" s="78"/>
      <c r="C375" s="245">
        <f ca="1">IndicD!C375</f>
        <v>0</v>
      </c>
      <c r="D375" s="246"/>
      <c r="E375" s="80">
        <f>IndicD!E375</f>
        <v>0</v>
      </c>
      <c r="F375" s="80">
        <f>IndicD!F375</f>
        <v>0</v>
      </c>
      <c r="G375" s="80">
        <f>IndicD!G375</f>
        <v>0</v>
      </c>
      <c r="H375" s="80">
        <f>IndicD!H375</f>
        <v>0</v>
      </c>
      <c r="I375" s="80">
        <f>IndicD!I375</f>
        <v>0</v>
      </c>
      <c r="J375" s="86">
        <f>IndicD!J375</f>
        <v>0</v>
      </c>
      <c r="K375" s="86">
        <f>IndicD!K375</f>
        <v>0</v>
      </c>
      <c r="L375" s="86">
        <f>IndicD!L375</f>
        <v>0</v>
      </c>
      <c r="M375" s="86">
        <f>IndicD!M375</f>
        <v>0</v>
      </c>
      <c r="N375" s="86">
        <f>IndicD!N375</f>
        <v>0</v>
      </c>
      <c r="O375" s="86">
        <f>IndicD!O375</f>
        <v>0</v>
      </c>
      <c r="P375" s="108">
        <f>IndicD!P375</f>
        <v>0</v>
      </c>
      <c r="Q375" s="59"/>
      <c r="R375" s="60"/>
      <c r="S375" s="107"/>
    </row>
    <row r="376" spans="1:19" ht="12.75" hidden="1" customHeight="1" x14ac:dyDescent="0.25">
      <c r="A376" s="54" t="s">
        <v>78</v>
      </c>
      <c r="B376" s="71">
        <v>2007</v>
      </c>
      <c r="C376" s="245">
        <f ca="1">IndicD!C376</f>
        <v>85</v>
      </c>
      <c r="D376" s="246"/>
      <c r="E376" s="80">
        <f>IndicD!E376</f>
        <v>15</v>
      </c>
      <c r="F376" s="80">
        <f>IndicD!F376</f>
        <v>15</v>
      </c>
      <c r="G376" s="80">
        <f>IndicD!G376</f>
        <v>15</v>
      </c>
      <c r="H376" s="80">
        <f>IndicD!H376</f>
        <v>11</v>
      </c>
      <c r="I376" s="80">
        <f>IndicD!I376</f>
        <v>8</v>
      </c>
      <c r="J376" s="86">
        <f>IndicD!J376</f>
        <v>21</v>
      </c>
      <c r="K376" s="86">
        <f>IndicD!K376</f>
        <v>10</v>
      </c>
      <c r="L376" s="86">
        <f>IndicD!L376</f>
        <v>9</v>
      </c>
      <c r="M376" s="86">
        <f>IndicD!M376</f>
        <v>12</v>
      </c>
      <c r="N376" s="86">
        <f>IndicD!N376</f>
        <v>22</v>
      </c>
      <c r="O376" s="86">
        <f>IndicD!O376</f>
        <v>17</v>
      </c>
      <c r="P376" s="108">
        <f>IndicD!P376</f>
        <v>12</v>
      </c>
      <c r="Q376" s="75"/>
      <c r="R376" s="75"/>
      <c r="S376" s="101"/>
    </row>
    <row r="377" spans="1:19" ht="12.75" hidden="1" customHeight="1" x14ac:dyDescent="0.25">
      <c r="A377" s="54" t="s">
        <v>78</v>
      </c>
      <c r="B377" s="71">
        <v>2008</v>
      </c>
      <c r="C377" s="245">
        <f ca="1">IndicD!C377</f>
        <v>85</v>
      </c>
      <c r="D377" s="246"/>
      <c r="E377" s="80">
        <f>IndicD!E377</f>
        <v>34</v>
      </c>
      <c r="F377" s="80">
        <f>IndicD!F377</f>
        <v>9</v>
      </c>
      <c r="G377" s="80">
        <f>IndicD!G377</f>
        <v>15</v>
      </c>
      <c r="H377" s="80">
        <f>IndicD!H377</f>
        <v>7</v>
      </c>
      <c r="I377" s="80">
        <f>IndicD!I377</f>
        <v>8</v>
      </c>
      <c r="J377" s="86">
        <f>IndicD!J377</f>
        <v>12</v>
      </c>
      <c r="K377" s="86">
        <f>IndicD!K377</f>
        <v>16</v>
      </c>
      <c r="L377" s="86">
        <f>IndicD!L377</f>
        <v>12</v>
      </c>
      <c r="M377" s="86">
        <f>IndicD!M377</f>
        <v>16</v>
      </c>
      <c r="N377" s="86">
        <f>IndicD!N377</f>
        <v>11</v>
      </c>
      <c r="O377" s="86">
        <f>IndicD!O377</f>
        <v>10</v>
      </c>
      <c r="P377" s="108">
        <f>IndicD!P377</f>
        <v>15</v>
      </c>
      <c r="Q377" s="75"/>
      <c r="R377" s="75"/>
      <c r="S377" s="101"/>
    </row>
    <row r="378" spans="1:19" ht="12.75" hidden="1" customHeight="1" x14ac:dyDescent="0.25">
      <c r="A378" s="54" t="s">
        <v>78</v>
      </c>
      <c r="B378" s="78">
        <v>2009</v>
      </c>
      <c r="C378" s="245">
        <f ca="1">IndicD!C378</f>
        <v>101</v>
      </c>
      <c r="D378" s="246"/>
      <c r="E378" s="80">
        <f>IndicD!E378</f>
        <v>12</v>
      </c>
      <c r="F378" s="80">
        <f>IndicD!F378</f>
        <v>16</v>
      </c>
      <c r="G378" s="80">
        <f>IndicD!G378</f>
        <v>16</v>
      </c>
      <c r="H378" s="80">
        <f>IndicD!H378</f>
        <v>20</v>
      </c>
      <c r="I378" s="80">
        <f>IndicD!I378</f>
        <v>21</v>
      </c>
      <c r="J378" s="86">
        <f>IndicD!J378</f>
        <v>16</v>
      </c>
      <c r="K378" s="86">
        <f>IndicD!K378</f>
        <v>19</v>
      </c>
      <c r="L378" s="86">
        <f>IndicD!L378</f>
        <v>7</v>
      </c>
      <c r="M378" s="86">
        <f>IndicD!M378</f>
        <v>13</v>
      </c>
      <c r="N378" s="86">
        <f>IndicD!N378</f>
        <v>6</v>
      </c>
      <c r="O378" s="86">
        <f>IndicD!O378</f>
        <v>24</v>
      </c>
      <c r="P378" s="108">
        <f>IndicD!P378</f>
        <v>12</v>
      </c>
      <c r="Q378" s="75"/>
      <c r="R378" s="75"/>
      <c r="S378" s="101"/>
    </row>
    <row r="379" spans="1:19" ht="12.75" hidden="1" customHeight="1" x14ac:dyDescent="0.25">
      <c r="A379" s="54" t="s">
        <v>78</v>
      </c>
      <c r="B379" s="78">
        <v>2010</v>
      </c>
      <c r="C379" s="245">
        <f ca="1">IndicD!C379</f>
        <v>130</v>
      </c>
      <c r="D379" s="246"/>
      <c r="E379" s="80">
        <f>IndicD!E379</f>
        <v>23</v>
      </c>
      <c r="F379" s="80">
        <f>IndicD!F379</f>
        <v>21</v>
      </c>
      <c r="G379" s="80">
        <f>IndicD!G379</f>
        <v>24</v>
      </c>
      <c r="H379" s="80">
        <f>IndicD!H379</f>
        <v>30</v>
      </c>
      <c r="I379" s="80">
        <f>IndicD!I379</f>
        <v>11</v>
      </c>
      <c r="J379" s="86">
        <f>IndicD!J379</f>
        <v>21</v>
      </c>
      <c r="K379" s="86">
        <f>IndicD!K379</f>
        <v>21</v>
      </c>
      <c r="L379" s="86">
        <f>IndicD!L379</f>
        <v>26</v>
      </c>
      <c r="M379" s="86">
        <f>IndicD!M379</f>
        <v>8</v>
      </c>
      <c r="N379" s="86">
        <f>IndicD!N379</f>
        <v>19</v>
      </c>
      <c r="O379" s="86">
        <f>IndicD!O379</f>
        <v>21</v>
      </c>
      <c r="P379" s="108">
        <f>IndicD!P379</f>
        <v>14</v>
      </c>
      <c r="Q379" s="75"/>
      <c r="R379" s="75"/>
      <c r="S379" s="101"/>
    </row>
    <row r="380" spans="1:19" ht="12.75" hidden="1" customHeight="1" x14ac:dyDescent="0.25">
      <c r="A380" s="54" t="s">
        <v>78</v>
      </c>
      <c r="B380" s="78">
        <v>2013</v>
      </c>
      <c r="C380" s="245">
        <f ca="1">IndicD!C380</f>
        <v>93</v>
      </c>
      <c r="D380" s="246"/>
      <c r="E380" s="80">
        <f>IndicD!E380</f>
        <v>19</v>
      </c>
      <c r="F380" s="80">
        <f>IndicD!F380</f>
        <v>12</v>
      </c>
      <c r="G380" s="80">
        <f>IndicD!G380</f>
        <v>18</v>
      </c>
      <c r="H380" s="80">
        <f>IndicD!H380</f>
        <v>13</v>
      </c>
      <c r="I380" s="80">
        <f>IndicD!I380</f>
        <v>13</v>
      </c>
      <c r="J380" s="86">
        <f>IndicD!J380</f>
        <v>18</v>
      </c>
      <c r="K380" s="86">
        <f>IndicD!K380</f>
        <v>30</v>
      </c>
      <c r="L380" s="86">
        <f>IndicD!L380</f>
        <v>14</v>
      </c>
      <c r="M380" s="86">
        <f>IndicD!M380</f>
        <v>16</v>
      </c>
      <c r="N380" s="86">
        <f>IndicD!N380</f>
        <v>26</v>
      </c>
      <c r="O380" s="86">
        <f>IndicD!O380</f>
        <v>28</v>
      </c>
      <c r="P380" s="108">
        <f>IndicD!P380</f>
        <v>22</v>
      </c>
      <c r="Q380" s="75"/>
      <c r="R380" s="75"/>
      <c r="S380" s="101"/>
    </row>
    <row r="381" spans="1:19" ht="12.75" hidden="1" customHeight="1" x14ac:dyDescent="0.25">
      <c r="A381" s="54" t="s">
        <v>78</v>
      </c>
      <c r="B381" s="78">
        <v>2014</v>
      </c>
      <c r="C381" s="245">
        <f ca="1">IndicD!C381</f>
        <v>138</v>
      </c>
      <c r="D381" s="246"/>
      <c r="E381" s="80">
        <f>IndicD!E381</f>
        <v>18</v>
      </c>
      <c r="F381" s="80">
        <f>IndicD!F381</f>
        <v>23</v>
      </c>
      <c r="G381" s="80">
        <f>IndicD!G381</f>
        <v>26</v>
      </c>
      <c r="H381" s="80">
        <f>IndicD!H381</f>
        <v>24</v>
      </c>
      <c r="I381" s="80">
        <f>IndicD!I381</f>
        <v>28</v>
      </c>
      <c r="J381" s="86">
        <f>IndicD!J381</f>
        <v>19</v>
      </c>
      <c r="K381" s="86">
        <f>IndicD!K381</f>
        <v>24</v>
      </c>
      <c r="L381" s="86">
        <f>IndicD!L381</f>
        <v>17</v>
      </c>
      <c r="M381" s="86">
        <f>IndicD!M381</f>
        <v>12</v>
      </c>
      <c r="N381" s="86">
        <f>IndicD!N381</f>
        <v>19</v>
      </c>
      <c r="O381" s="86">
        <f>IndicD!O381</f>
        <v>24</v>
      </c>
      <c r="P381" s="108">
        <f>IndicD!P381</f>
        <v>13</v>
      </c>
      <c r="Q381" s="75"/>
      <c r="R381" s="75"/>
      <c r="S381" s="101"/>
    </row>
    <row r="382" spans="1:19" ht="12.75" hidden="1" customHeight="1" x14ac:dyDescent="0.25">
      <c r="A382" s="54" t="s">
        <v>78</v>
      </c>
      <c r="B382" s="78">
        <v>2018</v>
      </c>
      <c r="C382" s="245">
        <f ca="1">IndicD!C382</f>
        <v>174</v>
      </c>
      <c r="D382" s="246"/>
      <c r="E382" s="80">
        <f>IndicD!E382</f>
        <v>23</v>
      </c>
      <c r="F382" s="80">
        <f>IndicD!F382</f>
        <v>35</v>
      </c>
      <c r="G382" s="80">
        <f>IndicD!G382</f>
        <v>43</v>
      </c>
      <c r="H382" s="80">
        <f>IndicD!H382</f>
        <v>22</v>
      </c>
      <c r="I382" s="80">
        <f>IndicD!I382</f>
        <v>27</v>
      </c>
      <c r="J382" s="86">
        <f>IndicD!J382</f>
        <v>24</v>
      </c>
      <c r="K382" s="86">
        <f>IndicD!K382</f>
        <v>19</v>
      </c>
      <c r="L382" s="86">
        <f>IndicD!L382</f>
        <v>18</v>
      </c>
      <c r="M382" s="86">
        <f>IndicD!M382</f>
        <v>15</v>
      </c>
      <c r="N382" s="86">
        <f>IndicD!N382</f>
        <v>27</v>
      </c>
      <c r="O382" s="86">
        <f>IndicD!O382</f>
        <v>13</v>
      </c>
      <c r="P382" s="108">
        <f>IndicD!P382</f>
        <v>24</v>
      </c>
      <c r="Q382" s="75"/>
      <c r="R382" s="75"/>
      <c r="S382" s="101"/>
    </row>
    <row r="383" spans="1:19" ht="12.75" hidden="1" customHeight="1" x14ac:dyDescent="0.25">
      <c r="A383" s="54" t="s">
        <v>78</v>
      </c>
      <c r="B383" s="78">
        <v>2019</v>
      </c>
      <c r="C383" s="245">
        <f ca="1">IndicD!C383</f>
        <v>146</v>
      </c>
      <c r="D383" s="246"/>
      <c r="E383" s="86">
        <f>IndicD!E383</f>
        <v>27</v>
      </c>
      <c r="F383" s="86">
        <f>IndicD!F383</f>
        <v>21</v>
      </c>
      <c r="G383" s="86">
        <f>IndicD!G383</f>
        <v>25</v>
      </c>
      <c r="H383" s="86">
        <f>IndicD!H383</f>
        <v>19</v>
      </c>
      <c r="I383" s="86">
        <f>IndicD!I383</f>
        <v>28</v>
      </c>
      <c r="J383" s="86">
        <f>IndicD!J383</f>
        <v>26</v>
      </c>
      <c r="K383" s="86">
        <f>IndicD!K383</f>
        <v>21</v>
      </c>
      <c r="L383" s="86">
        <f>IndicD!L383</f>
        <v>13</v>
      </c>
      <c r="M383" s="86">
        <f>IndicD!M383</f>
        <v>14</v>
      </c>
      <c r="N383" s="86">
        <f>IndicD!N383</f>
        <v>20</v>
      </c>
      <c r="O383" s="86">
        <f>IndicD!O383</f>
        <v>17</v>
      </c>
      <c r="P383" s="108">
        <f>IndicD!P383</f>
        <v>17</v>
      </c>
      <c r="Q383" s="75"/>
      <c r="R383" s="75"/>
      <c r="S383" s="101"/>
    </row>
    <row r="384" spans="1:19" ht="12.75" hidden="1" customHeight="1" x14ac:dyDescent="0.25">
      <c r="A384" s="54" t="s">
        <v>78</v>
      </c>
      <c r="B384" s="78">
        <v>2020</v>
      </c>
      <c r="C384" s="245">
        <f ca="1">IndicD!C384</f>
        <v>143</v>
      </c>
      <c r="D384" s="246"/>
      <c r="E384" s="86">
        <f>IndicD!E384</f>
        <v>31</v>
      </c>
      <c r="F384" s="86">
        <f>IndicD!F384</f>
        <v>25</v>
      </c>
      <c r="G384" s="86">
        <f>IndicD!G384</f>
        <v>13</v>
      </c>
      <c r="H384" s="86">
        <f>IndicD!H384</f>
        <v>15</v>
      </c>
      <c r="I384" s="86">
        <f>IndicD!I384</f>
        <v>25</v>
      </c>
      <c r="J384" s="86">
        <f>IndicD!J384</f>
        <v>34</v>
      </c>
      <c r="K384" s="86">
        <f>IndicD!K384</f>
        <v>31</v>
      </c>
      <c r="L384" s="86">
        <f>IndicD!L384</f>
        <v>7</v>
      </c>
      <c r="M384" s="86">
        <f>IndicD!M384</f>
        <v>36</v>
      </c>
      <c r="N384" s="86">
        <f>IndicD!N384</f>
        <v>22</v>
      </c>
      <c r="O384" s="86">
        <f>IndicD!O384</f>
        <v>28</v>
      </c>
      <c r="P384" s="108">
        <f>IndicD!P384</f>
        <v>20</v>
      </c>
      <c r="Q384" s="75"/>
      <c r="R384" s="75"/>
      <c r="S384" s="101"/>
    </row>
    <row r="385" spans="1:19" ht="12.75" hidden="1" customHeight="1" x14ac:dyDescent="0.25">
      <c r="A385" s="54" t="s">
        <v>78</v>
      </c>
      <c r="B385" s="78">
        <v>2021</v>
      </c>
      <c r="C385" s="245">
        <f ca="1">IndicD!C385</f>
        <v>175</v>
      </c>
      <c r="D385" s="246"/>
      <c r="E385" s="86">
        <f>IndicD!E385</f>
        <v>28</v>
      </c>
      <c r="F385" s="86">
        <f>IndicD!F385</f>
        <v>32</v>
      </c>
      <c r="G385" s="86">
        <f>IndicD!G385</f>
        <v>32</v>
      </c>
      <c r="H385" s="86">
        <f>IndicD!H385</f>
        <v>30</v>
      </c>
      <c r="I385" s="86">
        <f>IndicD!I385</f>
        <v>26</v>
      </c>
      <c r="J385" s="86">
        <f>IndicD!J385</f>
        <v>27</v>
      </c>
      <c r="K385" s="86">
        <f>IndicD!K385</f>
        <v>21</v>
      </c>
      <c r="L385" s="86">
        <f>IndicD!L385</f>
        <v>20</v>
      </c>
      <c r="M385" s="86">
        <f>IndicD!M385</f>
        <v>15</v>
      </c>
      <c r="N385" s="86">
        <f>IndicD!N385</f>
        <v>25</v>
      </c>
      <c r="O385" s="86">
        <f>IndicD!O385</f>
        <v>16</v>
      </c>
      <c r="P385" s="108">
        <f>IndicD!P385</f>
        <v>27</v>
      </c>
      <c r="Q385" s="75"/>
      <c r="R385" s="75"/>
      <c r="S385" s="101"/>
    </row>
    <row r="386" spans="1:19" ht="12.75" customHeight="1" x14ac:dyDescent="0.25">
      <c r="A386" s="54" t="s">
        <v>78</v>
      </c>
      <c r="B386" s="78">
        <v>2022</v>
      </c>
      <c r="C386" s="245">
        <f ca="1">IndicD!C386</f>
        <v>152</v>
      </c>
      <c r="D386" s="246"/>
      <c r="E386" s="86">
        <f>IndicD!E386</f>
        <v>23</v>
      </c>
      <c r="F386" s="86">
        <f>IndicD!F386</f>
        <v>34</v>
      </c>
      <c r="G386" s="86">
        <f>IndicD!G386</f>
        <v>28</v>
      </c>
      <c r="H386" s="86">
        <f>IndicD!H386</f>
        <v>34</v>
      </c>
      <c r="I386" s="86">
        <f>IndicD!I386</f>
        <v>17</v>
      </c>
      <c r="J386" s="86">
        <f>IndicD!J386</f>
        <v>16</v>
      </c>
      <c r="K386" s="86">
        <f>IndicD!K386</f>
        <v>36</v>
      </c>
      <c r="L386" s="86">
        <f>IndicD!L386</f>
        <v>14</v>
      </c>
      <c r="M386" s="86">
        <f>IndicD!M386</f>
        <v>24</v>
      </c>
      <c r="N386" s="86">
        <f>IndicD!N386</f>
        <v>33</v>
      </c>
      <c r="O386" s="86">
        <f>IndicD!O386</f>
        <v>23</v>
      </c>
      <c r="P386" s="108">
        <f>IndicD!P386</f>
        <v>20</v>
      </c>
      <c r="Q386" s="75"/>
      <c r="R386" s="75"/>
      <c r="S386" s="101"/>
    </row>
    <row r="387" spans="1:19" ht="12.75" customHeight="1" x14ac:dyDescent="0.25">
      <c r="A387" s="54" t="s">
        <v>78</v>
      </c>
      <c r="B387" s="78">
        <v>2023</v>
      </c>
      <c r="C387" s="245">
        <f ca="1">IndicD!C387</f>
        <v>216</v>
      </c>
      <c r="D387" s="246"/>
      <c r="E387" s="86">
        <f>IndicD!E387</f>
        <v>39</v>
      </c>
      <c r="F387" s="86">
        <f>IndicD!F387</f>
        <v>64</v>
      </c>
      <c r="G387" s="86">
        <f>IndicD!G387</f>
        <v>34</v>
      </c>
      <c r="H387" s="86">
        <f>IndicD!H387</f>
        <v>21</v>
      </c>
      <c r="I387" s="86">
        <f>IndicD!I387</f>
        <v>29</v>
      </c>
      <c r="J387" s="86">
        <f>IndicD!J387</f>
        <v>29</v>
      </c>
      <c r="K387" s="86">
        <f>IndicD!K387</f>
        <v>0</v>
      </c>
      <c r="L387" s="86">
        <f>IndicD!L387</f>
        <v>0</v>
      </c>
      <c r="M387" s="86">
        <f>IndicD!M387</f>
        <v>0</v>
      </c>
      <c r="N387" s="86">
        <f>IndicD!N387</f>
        <v>0</v>
      </c>
      <c r="O387" s="86">
        <f>IndicD!O387</f>
        <v>0</v>
      </c>
      <c r="P387" s="108">
        <f>IndicD!P387</f>
        <v>0</v>
      </c>
      <c r="Q387" s="75"/>
      <c r="R387" s="75"/>
      <c r="S387" s="101"/>
    </row>
    <row r="388" spans="1:19" s="12" customFormat="1" ht="6.75" customHeight="1" x14ac:dyDescent="0.25">
      <c r="A388" s="54"/>
      <c r="B388" s="78"/>
      <c r="C388" s="245">
        <f ca="1">IndicD!C388</f>
        <v>0</v>
      </c>
      <c r="D388" s="246"/>
      <c r="E388" s="80">
        <f>IndicD!E388</f>
        <v>0</v>
      </c>
      <c r="F388" s="80">
        <f>IndicD!F388</f>
        <v>0</v>
      </c>
      <c r="G388" s="80">
        <f>IndicD!G388</f>
        <v>0</v>
      </c>
      <c r="H388" s="80">
        <f>IndicD!H388</f>
        <v>0</v>
      </c>
      <c r="I388" s="80">
        <f>IndicD!I388</f>
        <v>0</v>
      </c>
      <c r="J388" s="80">
        <f>IndicD!J388</f>
        <v>0</v>
      </c>
      <c r="K388" s="80">
        <f>IndicD!K388</f>
        <v>0</v>
      </c>
      <c r="L388" s="80">
        <f>IndicD!L388</f>
        <v>0</v>
      </c>
      <c r="M388" s="80">
        <f>IndicD!M388</f>
        <v>0</v>
      </c>
      <c r="N388" s="80">
        <f>IndicD!N388</f>
        <v>0</v>
      </c>
      <c r="O388" s="80">
        <f>IndicD!O388</f>
        <v>0</v>
      </c>
      <c r="P388" s="81">
        <f>IndicD!P388</f>
        <v>0</v>
      </c>
      <c r="Q388" s="59"/>
      <c r="R388" s="60"/>
      <c r="S388" s="107"/>
    </row>
    <row r="389" spans="1:19" ht="12.75" hidden="1" customHeight="1" x14ac:dyDescent="0.25">
      <c r="A389" s="54" t="s">
        <v>79</v>
      </c>
      <c r="B389" s="71">
        <v>2007</v>
      </c>
      <c r="C389" s="245">
        <f ca="1">IndicD!C389</f>
        <v>20015</v>
      </c>
      <c r="D389" s="246"/>
      <c r="E389" s="80">
        <f>IndicD!E389</f>
        <v>2983</v>
      </c>
      <c r="F389" s="80">
        <f>IndicD!F389</f>
        <v>3252</v>
      </c>
      <c r="G389" s="80">
        <f>IndicD!G389</f>
        <v>3618</v>
      </c>
      <c r="H389" s="80">
        <f>IndicD!H389</f>
        <v>3318</v>
      </c>
      <c r="I389" s="80">
        <f>IndicD!I389</f>
        <v>3498</v>
      </c>
      <c r="J389" s="80">
        <f>IndicD!J389</f>
        <v>3346</v>
      </c>
      <c r="K389" s="80">
        <f>IndicD!K389</f>
        <v>3388</v>
      </c>
      <c r="L389" s="80">
        <f>IndicD!L389</f>
        <v>2813</v>
      </c>
      <c r="M389" s="80">
        <f>IndicD!M389</f>
        <v>2690</v>
      </c>
      <c r="N389" s="80">
        <f>IndicD!N389</f>
        <v>3579</v>
      </c>
      <c r="O389" s="80">
        <f>IndicD!O389</f>
        <v>2984</v>
      </c>
      <c r="P389" s="81">
        <f>IndicD!P389</f>
        <v>2220</v>
      </c>
      <c r="Q389" s="75"/>
      <c r="R389" s="75"/>
      <c r="S389" s="101"/>
    </row>
    <row r="390" spans="1:19" ht="12.75" hidden="1" customHeight="1" x14ac:dyDescent="0.25">
      <c r="A390" s="54" t="s">
        <v>79</v>
      </c>
      <c r="B390" s="71">
        <v>2008</v>
      </c>
      <c r="C390" s="245">
        <f ca="1">IndicD!C390</f>
        <v>19232</v>
      </c>
      <c r="D390" s="246"/>
      <c r="E390" s="80">
        <f>IndicD!E390</f>
        <v>3094</v>
      </c>
      <c r="F390" s="80">
        <f>IndicD!F390</f>
        <v>3210</v>
      </c>
      <c r="G390" s="80">
        <f>IndicD!G390</f>
        <v>3220</v>
      </c>
      <c r="H390" s="80">
        <f>IndicD!H390</f>
        <v>3515</v>
      </c>
      <c r="I390" s="80">
        <f>IndicD!I390</f>
        <v>3120</v>
      </c>
      <c r="J390" s="80">
        <f>IndicD!J390</f>
        <v>3073</v>
      </c>
      <c r="K390" s="80">
        <f>IndicD!K390</f>
        <v>3434</v>
      </c>
      <c r="L390" s="80">
        <f>IndicD!L390</f>
        <v>2505</v>
      </c>
      <c r="M390" s="80">
        <f>IndicD!M390</f>
        <v>2889</v>
      </c>
      <c r="N390" s="80">
        <f>IndicD!N390</f>
        <v>3336</v>
      </c>
      <c r="O390" s="80">
        <f>IndicD!O390</f>
        <v>2668</v>
      </c>
      <c r="P390" s="81">
        <f>IndicD!P390</f>
        <v>2537</v>
      </c>
      <c r="Q390" s="75"/>
      <c r="R390" s="75"/>
      <c r="S390" s="101"/>
    </row>
    <row r="391" spans="1:19" ht="12.75" hidden="1" customHeight="1" x14ac:dyDescent="0.25">
      <c r="A391" s="54" t="s">
        <v>79</v>
      </c>
      <c r="B391" s="78">
        <v>2009</v>
      </c>
      <c r="C391" s="245">
        <f ca="1">IndicD!C391</f>
        <v>19395</v>
      </c>
      <c r="D391" s="246"/>
      <c r="E391" s="80">
        <f>IndicD!E391</f>
        <v>2697</v>
      </c>
      <c r="F391" s="80">
        <f>IndicD!F391</f>
        <v>3287</v>
      </c>
      <c r="G391" s="80">
        <f>IndicD!G391</f>
        <v>3518</v>
      </c>
      <c r="H391" s="80">
        <f>IndicD!H391</f>
        <v>3355</v>
      </c>
      <c r="I391" s="80">
        <f>IndicD!I391</f>
        <v>3226</v>
      </c>
      <c r="J391" s="80">
        <f>IndicD!J391</f>
        <v>3312</v>
      </c>
      <c r="K391" s="80">
        <f>IndicD!K391</f>
        <v>3721</v>
      </c>
      <c r="L391" s="80">
        <f>IndicD!L391</f>
        <v>2526</v>
      </c>
      <c r="M391" s="80">
        <f>IndicD!M391</f>
        <v>3025</v>
      </c>
      <c r="N391" s="80">
        <f>IndicD!N391</f>
        <v>3426</v>
      </c>
      <c r="O391" s="80">
        <f>IndicD!O391</f>
        <v>2963</v>
      </c>
      <c r="P391" s="81">
        <f>IndicD!P391</f>
        <v>2704</v>
      </c>
      <c r="Q391" s="75"/>
      <c r="R391" s="75"/>
      <c r="S391" s="101"/>
    </row>
    <row r="392" spans="1:19" ht="12.75" hidden="1" customHeight="1" x14ac:dyDescent="0.25">
      <c r="A392" s="54" t="s">
        <v>79</v>
      </c>
      <c r="B392" s="78">
        <v>2010</v>
      </c>
      <c r="C392" s="245">
        <f ca="1">IndicD!C392</f>
        <v>19415</v>
      </c>
      <c r="D392" s="246"/>
      <c r="E392" s="80">
        <f>IndicD!E392</f>
        <v>2649</v>
      </c>
      <c r="F392" s="80">
        <f>IndicD!F392</f>
        <v>3194</v>
      </c>
      <c r="G392" s="80">
        <f>IndicD!G392</f>
        <v>3679</v>
      </c>
      <c r="H392" s="80">
        <f>IndicD!H392</f>
        <v>3471</v>
      </c>
      <c r="I392" s="80">
        <f>IndicD!I392</f>
        <v>3019</v>
      </c>
      <c r="J392" s="80">
        <f>IndicD!J392</f>
        <v>3403</v>
      </c>
      <c r="K392" s="80">
        <f>IndicD!K392</f>
        <v>3563</v>
      </c>
      <c r="L392" s="80">
        <f>IndicD!L392</f>
        <v>2842</v>
      </c>
      <c r="M392" s="80">
        <f>IndicD!M392</f>
        <v>3138</v>
      </c>
      <c r="N392" s="80">
        <f>IndicD!N392</f>
        <v>3319</v>
      </c>
      <c r="O392" s="80">
        <f>IndicD!O392</f>
        <v>3193</v>
      </c>
      <c r="P392" s="81">
        <f>IndicD!P392</f>
        <v>2838</v>
      </c>
      <c r="Q392" s="75"/>
      <c r="R392" s="75"/>
      <c r="S392" s="101"/>
    </row>
    <row r="393" spans="1:19" ht="12.75" hidden="1" customHeight="1" x14ac:dyDescent="0.25">
      <c r="A393" s="54" t="s">
        <v>79</v>
      </c>
      <c r="B393" s="78">
        <v>2013</v>
      </c>
      <c r="C393" s="245">
        <f ca="1">IndicD!C393</f>
        <v>17666</v>
      </c>
      <c r="D393" s="246"/>
      <c r="E393" s="80">
        <f>IndicD!E393</f>
        <v>2533</v>
      </c>
      <c r="F393" s="80">
        <f>IndicD!F393</f>
        <v>2724</v>
      </c>
      <c r="G393" s="80">
        <f>IndicD!G393</f>
        <v>2928</v>
      </c>
      <c r="H393" s="80">
        <f>IndicD!H393</f>
        <v>2938</v>
      </c>
      <c r="I393" s="80">
        <f>IndicD!I393</f>
        <v>2819</v>
      </c>
      <c r="J393" s="80">
        <f>IndicD!J393</f>
        <v>3724</v>
      </c>
      <c r="K393" s="80">
        <f>IndicD!K393</f>
        <v>4171</v>
      </c>
      <c r="L393" s="80">
        <f>IndicD!L393</f>
        <v>3116</v>
      </c>
      <c r="M393" s="80">
        <f>IndicD!M393</f>
        <v>3290</v>
      </c>
      <c r="N393" s="80">
        <f>IndicD!N393</f>
        <v>4080</v>
      </c>
      <c r="O393" s="80">
        <f>IndicD!O393</f>
        <v>3263</v>
      </c>
      <c r="P393" s="81">
        <f>IndicD!P393</f>
        <v>3086</v>
      </c>
      <c r="Q393" s="75"/>
      <c r="R393" s="75"/>
      <c r="S393" s="101"/>
    </row>
    <row r="394" spans="1:19" ht="12.75" hidden="1" customHeight="1" x14ac:dyDescent="0.25">
      <c r="A394" s="54" t="s">
        <v>79</v>
      </c>
      <c r="B394" s="78">
        <v>2014</v>
      </c>
      <c r="C394" s="245">
        <f ca="1">IndicD!C394</f>
        <v>22841</v>
      </c>
      <c r="D394" s="246"/>
      <c r="E394" s="80">
        <f>IndicD!E394</f>
        <v>3533</v>
      </c>
      <c r="F394" s="80">
        <f>IndicD!F394</f>
        <v>4050</v>
      </c>
      <c r="G394" s="80">
        <f>IndicD!G394</f>
        <v>3821</v>
      </c>
      <c r="H394" s="80">
        <f>IndicD!H394</f>
        <v>4035</v>
      </c>
      <c r="I394" s="80">
        <f>IndicD!I394</f>
        <v>3893</v>
      </c>
      <c r="J394" s="80">
        <f>IndicD!J394</f>
        <v>3509</v>
      </c>
      <c r="K394" s="80">
        <f>IndicD!K394</f>
        <v>4235</v>
      </c>
      <c r="L394" s="80">
        <f>IndicD!L394</f>
        <v>3012</v>
      </c>
      <c r="M394" s="80">
        <f>IndicD!M394</f>
        <v>3637</v>
      </c>
      <c r="N394" s="80">
        <f>IndicD!N394</f>
        <v>4146</v>
      </c>
      <c r="O394" s="80">
        <f>IndicD!O394</f>
        <v>3463</v>
      </c>
      <c r="P394" s="81">
        <f>IndicD!P394</f>
        <v>3137</v>
      </c>
      <c r="Q394" s="75"/>
      <c r="R394" s="75"/>
      <c r="S394" s="101"/>
    </row>
    <row r="395" spans="1:19" ht="12.75" hidden="1" customHeight="1" x14ac:dyDescent="0.25">
      <c r="A395" s="54" t="s">
        <v>79</v>
      </c>
      <c r="B395" s="78">
        <v>2018</v>
      </c>
      <c r="C395" s="245">
        <f ca="1">IndicD!C395</f>
        <v>27173</v>
      </c>
      <c r="D395" s="246"/>
      <c r="E395" s="80">
        <f>IndicD!E395</f>
        <v>5142</v>
      </c>
      <c r="F395" s="80">
        <f>IndicD!F395</f>
        <v>4721</v>
      </c>
      <c r="G395" s="80">
        <f>IndicD!G395</f>
        <v>4566</v>
      </c>
      <c r="H395" s="80">
        <f>IndicD!H395</f>
        <v>3981</v>
      </c>
      <c r="I395" s="80">
        <f>IndicD!I395</f>
        <v>4264</v>
      </c>
      <c r="J395" s="80">
        <f>IndicD!J395</f>
        <v>4499</v>
      </c>
      <c r="K395" s="80">
        <f>IndicD!K395</f>
        <v>4408</v>
      </c>
      <c r="L395" s="80">
        <f>IndicD!L395</f>
        <v>3685</v>
      </c>
      <c r="M395" s="80">
        <f>IndicD!M395</f>
        <v>3904</v>
      </c>
      <c r="N395" s="80">
        <f>IndicD!N395</f>
        <v>4573</v>
      </c>
      <c r="O395" s="80">
        <f>IndicD!O395</f>
        <v>3803</v>
      </c>
      <c r="P395" s="81">
        <f>IndicD!P395</f>
        <v>3265</v>
      </c>
      <c r="Q395" s="75"/>
      <c r="R395" s="75"/>
      <c r="S395" s="101"/>
    </row>
    <row r="396" spans="1:19" ht="12.75" hidden="1" customHeight="1" x14ac:dyDescent="0.25">
      <c r="A396" s="54" t="s">
        <v>79</v>
      </c>
      <c r="B396" s="78">
        <v>2019</v>
      </c>
      <c r="C396" s="245">
        <f ca="1">IndicD!C396</f>
        <v>25728</v>
      </c>
      <c r="D396" s="246"/>
      <c r="E396" s="86">
        <f>IndicD!E396</f>
        <v>3935</v>
      </c>
      <c r="F396" s="86">
        <f>IndicD!F396</f>
        <v>4381</v>
      </c>
      <c r="G396" s="86">
        <f>IndicD!G396</f>
        <v>4481</v>
      </c>
      <c r="H396" s="86">
        <f>IndicD!H396</f>
        <v>4421</v>
      </c>
      <c r="I396" s="86">
        <f>IndicD!I396</f>
        <v>4419</v>
      </c>
      <c r="J396" s="86">
        <f>IndicD!J396</f>
        <v>4091</v>
      </c>
      <c r="K396" s="86">
        <f>IndicD!K396</f>
        <v>4915</v>
      </c>
      <c r="L396" s="86">
        <f>IndicD!L396</f>
        <v>3637</v>
      </c>
      <c r="M396" s="86">
        <f>IndicD!M396</f>
        <v>3961</v>
      </c>
      <c r="N396" s="86">
        <f>IndicD!N396</f>
        <v>4708</v>
      </c>
      <c r="O396" s="86">
        <f>IndicD!O396</f>
        <v>3838</v>
      </c>
      <c r="P396" s="81">
        <f>IndicD!P396</f>
        <v>3355</v>
      </c>
      <c r="Q396" s="75"/>
      <c r="R396" s="75"/>
      <c r="S396" s="101"/>
    </row>
    <row r="397" spans="1:19" ht="12.75" hidden="1" customHeight="1" x14ac:dyDescent="0.25">
      <c r="A397" s="54" t="s">
        <v>79</v>
      </c>
      <c r="B397" s="78">
        <v>2020</v>
      </c>
      <c r="C397" s="245">
        <f ca="1">IndicD!C397</f>
        <v>21276</v>
      </c>
      <c r="D397" s="246"/>
      <c r="E397" s="86">
        <f>IndicD!E397</f>
        <v>4358</v>
      </c>
      <c r="F397" s="86">
        <f>IndicD!F397</f>
        <v>4590</v>
      </c>
      <c r="G397" s="86">
        <f>IndicD!G397</f>
        <v>2574</v>
      </c>
      <c r="H397" s="86">
        <f>IndicD!H397</f>
        <v>1501</v>
      </c>
      <c r="I397" s="86">
        <f>IndicD!I397</f>
        <v>3397</v>
      </c>
      <c r="J397" s="86">
        <f>IndicD!J397</f>
        <v>4856</v>
      </c>
      <c r="K397" s="86">
        <f>IndicD!K397</f>
        <v>5754</v>
      </c>
      <c r="L397" s="86">
        <f>IndicD!L397</f>
        <v>4185</v>
      </c>
      <c r="M397" s="86">
        <f>IndicD!M397</f>
        <v>4528</v>
      </c>
      <c r="N397" s="86">
        <f>IndicD!N397</f>
        <v>4690</v>
      </c>
      <c r="O397" s="86">
        <f>IndicD!O397</f>
        <v>4155</v>
      </c>
      <c r="P397" s="81">
        <f>IndicD!P397</f>
        <v>3933</v>
      </c>
      <c r="Q397" s="75"/>
      <c r="R397" s="75"/>
      <c r="S397" s="101"/>
    </row>
    <row r="398" spans="1:19" ht="12.75" hidden="1" customHeight="1" x14ac:dyDescent="0.25">
      <c r="A398" s="54" t="s">
        <v>79</v>
      </c>
      <c r="B398" s="78">
        <v>2021</v>
      </c>
      <c r="C398" s="245">
        <f ca="1">IndicD!C398</f>
        <v>26493</v>
      </c>
      <c r="D398" s="246"/>
      <c r="E398" s="86">
        <f>IndicD!E398</f>
        <v>3803</v>
      </c>
      <c r="F398" s="86">
        <f>IndicD!F398</f>
        <v>4605</v>
      </c>
      <c r="G398" s="86">
        <f>IndicD!G412</f>
        <v>2593</v>
      </c>
      <c r="H398" s="86">
        <f>IndicD!H398</f>
        <v>4425</v>
      </c>
      <c r="I398" s="86">
        <f>IndicD!I398</f>
        <v>4112</v>
      </c>
      <c r="J398" s="86">
        <f>IndicD!J398</f>
        <v>4543</v>
      </c>
      <c r="K398" s="86">
        <f>IndicD!K398</f>
        <v>4631</v>
      </c>
      <c r="L398" s="86">
        <f>IndicD!L398</f>
        <v>3588</v>
      </c>
      <c r="M398" s="86">
        <f>IndicD!M398</f>
        <v>4176</v>
      </c>
      <c r="N398" s="86">
        <f>IndicD!N398</f>
        <v>4248</v>
      </c>
      <c r="O398" s="86">
        <f>IndicD!O398</f>
        <v>3950</v>
      </c>
      <c r="P398" s="108">
        <f>IndicD!P398</f>
        <v>3468</v>
      </c>
      <c r="Q398" s="75"/>
      <c r="R398" s="75"/>
      <c r="S398" s="101"/>
    </row>
    <row r="399" spans="1:19" ht="12.75" customHeight="1" x14ac:dyDescent="0.25">
      <c r="A399" s="54" t="s">
        <v>79</v>
      </c>
      <c r="B399" s="78">
        <v>2022</v>
      </c>
      <c r="C399" s="245">
        <f ca="1">IndicD!C399</f>
        <v>23508</v>
      </c>
      <c r="D399" s="246"/>
      <c r="E399" s="86">
        <f>IndicD!E399</f>
        <v>3508</v>
      </c>
      <c r="F399" s="86">
        <f>IndicD!F399</f>
        <v>4202</v>
      </c>
      <c r="G399" s="86">
        <f>IndicD!G399</f>
        <v>4249</v>
      </c>
      <c r="H399" s="86">
        <f>IndicD!H399</f>
        <v>3619</v>
      </c>
      <c r="I399" s="86">
        <f>IndicD!I399</f>
        <v>3930</v>
      </c>
      <c r="J399" s="86">
        <f>IndicD!J399</f>
        <v>4000</v>
      </c>
      <c r="K399" s="86">
        <f>IndicD!K399</f>
        <v>4263</v>
      </c>
      <c r="L399" s="86">
        <f>IndicD!L399</f>
        <v>3319</v>
      </c>
      <c r="M399" s="86">
        <f>IndicD!M399</f>
        <v>3773</v>
      </c>
      <c r="N399" s="86">
        <f>IndicD!N399</f>
        <v>3674</v>
      </c>
      <c r="O399" s="86">
        <f>IndicD!O399</f>
        <v>3807</v>
      </c>
      <c r="P399" s="108">
        <f>IndicD!P399</f>
        <v>3669</v>
      </c>
      <c r="Q399" s="75"/>
      <c r="R399" s="75"/>
      <c r="S399" s="101"/>
    </row>
    <row r="400" spans="1:19" ht="12.75" customHeight="1" x14ac:dyDescent="0.25">
      <c r="A400" s="54" t="s">
        <v>79</v>
      </c>
      <c r="B400" s="78">
        <v>2023</v>
      </c>
      <c r="C400" s="245">
        <f ca="1">IndicD!C400</f>
        <v>23283</v>
      </c>
      <c r="D400" s="246"/>
      <c r="E400" s="86">
        <f>IndicD!E400</f>
        <v>3740</v>
      </c>
      <c r="F400" s="86">
        <f>IndicD!F400</f>
        <v>4060</v>
      </c>
      <c r="G400" s="86">
        <f>IndicD!G400</f>
        <v>4407</v>
      </c>
      <c r="H400" s="86">
        <f>IndicD!H400</f>
        <v>3444</v>
      </c>
      <c r="I400" s="86">
        <f>IndicD!I400</f>
        <v>3482</v>
      </c>
      <c r="J400" s="86">
        <f>IndicD!J400</f>
        <v>4150</v>
      </c>
      <c r="K400" s="86">
        <f>IndicD!K400</f>
        <v>0</v>
      </c>
      <c r="L400" s="86">
        <f>IndicD!L400</f>
        <v>0</v>
      </c>
      <c r="M400" s="86">
        <f>IndicD!M400</f>
        <v>0</v>
      </c>
      <c r="N400" s="86">
        <f>IndicD!N400</f>
        <v>0</v>
      </c>
      <c r="O400" s="86">
        <f>IndicD!O400</f>
        <v>0</v>
      </c>
      <c r="P400" s="108">
        <f>IndicD!P400</f>
        <v>0</v>
      </c>
      <c r="Q400" s="75"/>
      <c r="R400" s="75"/>
      <c r="S400" s="101"/>
    </row>
    <row r="401" spans="1:19" ht="12.75" customHeight="1" x14ac:dyDescent="0.25">
      <c r="A401" s="54"/>
      <c r="B401" s="62"/>
      <c r="C401" s="204"/>
      <c r="D401" s="205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1"/>
      <c r="Q401" s="75"/>
      <c r="R401" s="75"/>
      <c r="S401" s="101"/>
    </row>
    <row r="402" spans="1:19" x14ac:dyDescent="0.25">
      <c r="A402" s="54"/>
      <c r="B402" s="105"/>
      <c r="C402" s="245"/>
      <c r="D402" s="246"/>
      <c r="E402" s="64" t="s">
        <v>69</v>
      </c>
      <c r="F402" s="65"/>
      <c r="G402" s="115"/>
      <c r="H402" s="115"/>
      <c r="I402" s="115"/>
      <c r="J402" s="116"/>
      <c r="K402" s="115"/>
      <c r="L402" s="115"/>
      <c r="M402" s="115"/>
      <c r="N402" s="115"/>
      <c r="O402" s="115"/>
      <c r="P402" s="81"/>
      <c r="Q402" s="75"/>
      <c r="R402" s="75"/>
      <c r="S402" s="101"/>
    </row>
    <row r="403" spans="1:19" s="12" customFormat="1" ht="6.75" customHeight="1" x14ac:dyDescent="0.25">
      <c r="A403" s="54"/>
      <c r="B403" s="55"/>
      <c r="C403" s="245"/>
      <c r="D403" s="246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81"/>
      <c r="Q403" s="59"/>
      <c r="R403" s="60"/>
      <c r="S403" s="107"/>
    </row>
    <row r="404" spans="1:19" ht="12.75" hidden="1" customHeight="1" x14ac:dyDescent="0.25">
      <c r="A404" s="54" t="s">
        <v>79</v>
      </c>
      <c r="B404" s="71">
        <v>2007</v>
      </c>
      <c r="C404" s="245">
        <f ca="1">IndicD!C404</f>
        <v>6177</v>
      </c>
      <c r="D404" s="246"/>
      <c r="E404" s="80">
        <f>IndicD!E403</f>
        <v>961</v>
      </c>
      <c r="F404" s="80">
        <f>IndicD!F403</f>
        <v>956</v>
      </c>
      <c r="G404" s="80">
        <f>IndicD!G403</f>
        <v>1104</v>
      </c>
      <c r="H404" s="80">
        <f>IndicD!H403</f>
        <v>985</v>
      </c>
      <c r="I404" s="80">
        <f>IndicD!I403</f>
        <v>1012</v>
      </c>
      <c r="J404" s="80">
        <f>IndicD!J403</f>
        <v>1131</v>
      </c>
      <c r="K404" s="80">
        <f>IndicD!K403</f>
        <v>1122</v>
      </c>
      <c r="L404" s="80">
        <f>IndicD!L403</f>
        <v>977</v>
      </c>
      <c r="M404" s="80">
        <f>IndicD!M403</f>
        <v>936</v>
      </c>
      <c r="N404" s="80">
        <f>IndicD!N403</f>
        <v>1102</v>
      </c>
      <c r="O404" s="80">
        <f>IndicD!O403</f>
        <v>945</v>
      </c>
      <c r="P404" s="81">
        <f>IndicD!P403</f>
        <v>827</v>
      </c>
      <c r="Q404" s="75"/>
      <c r="R404" s="75"/>
      <c r="S404" s="101"/>
    </row>
    <row r="405" spans="1:19" ht="12.75" hidden="1" customHeight="1" x14ac:dyDescent="0.25">
      <c r="A405" s="54" t="s">
        <v>79</v>
      </c>
      <c r="B405" s="71">
        <v>2008</v>
      </c>
      <c r="C405" s="245">
        <f ca="1">IndicD!C405</f>
        <v>6311</v>
      </c>
      <c r="D405" s="246"/>
      <c r="E405" s="80">
        <f>IndicD!E404</f>
        <v>966</v>
      </c>
      <c r="F405" s="80">
        <f>IndicD!F404</f>
        <v>1061</v>
      </c>
      <c r="G405" s="80">
        <f>IndicD!G404</f>
        <v>1067</v>
      </c>
      <c r="H405" s="80">
        <f>IndicD!H404</f>
        <v>1093</v>
      </c>
      <c r="I405" s="80">
        <f>IndicD!I404</f>
        <v>962</v>
      </c>
      <c r="J405" s="80">
        <f>IndicD!J404</f>
        <v>1028</v>
      </c>
      <c r="K405" s="80">
        <f>IndicD!K404</f>
        <v>1166</v>
      </c>
      <c r="L405" s="80">
        <f>IndicD!L404</f>
        <v>866</v>
      </c>
      <c r="M405" s="80">
        <f>IndicD!M404</f>
        <v>1070</v>
      </c>
      <c r="N405" s="80">
        <f>IndicD!N404</f>
        <v>1038</v>
      </c>
      <c r="O405" s="80">
        <f>IndicD!O404</f>
        <v>841</v>
      </c>
      <c r="P405" s="81">
        <f>IndicD!P404</f>
        <v>916</v>
      </c>
      <c r="Q405" s="75"/>
      <c r="R405" s="75"/>
      <c r="S405" s="101"/>
    </row>
    <row r="406" spans="1:19" ht="12.75" hidden="1" customHeight="1" x14ac:dyDescent="0.25">
      <c r="A406" s="54" t="s">
        <v>79</v>
      </c>
      <c r="B406" s="78">
        <v>2009</v>
      </c>
      <c r="C406" s="245">
        <f ca="1">IndicD!C406</f>
        <v>6377</v>
      </c>
      <c r="D406" s="246"/>
      <c r="E406" s="80">
        <f>IndicD!E405</f>
        <v>850</v>
      </c>
      <c r="F406" s="80">
        <f>IndicD!F405</f>
        <v>1063</v>
      </c>
      <c r="G406" s="80">
        <f>IndicD!G405</f>
        <v>1181</v>
      </c>
      <c r="H406" s="80">
        <f>IndicD!H405</f>
        <v>1104</v>
      </c>
      <c r="I406" s="80">
        <f>IndicD!I405</f>
        <v>1014</v>
      </c>
      <c r="J406" s="80">
        <f>IndicD!J405</f>
        <v>1099</v>
      </c>
      <c r="K406" s="80">
        <f>IndicD!K405</f>
        <v>1269</v>
      </c>
      <c r="L406" s="80">
        <f>IndicD!L405</f>
        <v>909</v>
      </c>
      <c r="M406" s="80">
        <f>IndicD!M405</f>
        <v>1018</v>
      </c>
      <c r="N406" s="80">
        <f>IndicD!N405</f>
        <v>1179</v>
      </c>
      <c r="O406" s="80">
        <f>IndicD!O405</f>
        <v>1032</v>
      </c>
      <c r="P406" s="81">
        <f>IndicD!P405</f>
        <v>980</v>
      </c>
      <c r="Q406" s="75"/>
      <c r="R406" s="75"/>
      <c r="S406" s="101"/>
    </row>
    <row r="407" spans="1:19" ht="12.75" hidden="1" customHeight="1" x14ac:dyDescent="0.25">
      <c r="A407" s="54" t="s">
        <v>79</v>
      </c>
      <c r="B407" s="78">
        <v>2010</v>
      </c>
      <c r="C407" s="245">
        <f ca="1">IndicD!C407</f>
        <v>8635</v>
      </c>
      <c r="D407" s="246"/>
      <c r="E407" s="80">
        <f>IndicD!E406</f>
        <v>949</v>
      </c>
      <c r="F407" s="80">
        <f>IndicD!F406</f>
        <v>959</v>
      </c>
      <c r="G407" s="80">
        <f>IndicD!G406</f>
        <v>1239</v>
      </c>
      <c r="H407" s="80">
        <f>IndicD!H406</f>
        <v>1084</v>
      </c>
      <c r="I407" s="80">
        <f>IndicD!I406</f>
        <v>988</v>
      </c>
      <c r="J407" s="80">
        <f>IndicD!J406</f>
        <v>1158</v>
      </c>
      <c r="K407" s="80">
        <f>IndicD!K406</f>
        <v>1114</v>
      </c>
      <c r="L407" s="80">
        <f>IndicD!L406</f>
        <v>987</v>
      </c>
      <c r="M407" s="80">
        <f>IndicD!M406</f>
        <v>1104</v>
      </c>
      <c r="N407" s="80">
        <f>IndicD!N406</f>
        <v>1180</v>
      </c>
      <c r="O407" s="80">
        <f>IndicD!O406</f>
        <v>1034</v>
      </c>
      <c r="P407" s="81">
        <f>IndicD!P406</f>
        <v>907</v>
      </c>
      <c r="Q407" s="75"/>
      <c r="R407" s="75"/>
      <c r="S407" s="101"/>
    </row>
    <row r="408" spans="1:19" ht="12.75" hidden="1" customHeight="1" x14ac:dyDescent="0.25">
      <c r="A408" s="54" t="s">
        <v>79</v>
      </c>
      <c r="B408" s="78">
        <v>2013</v>
      </c>
      <c r="C408" s="245">
        <f ca="1">IndicD!C408</f>
        <v>9317</v>
      </c>
      <c r="D408" s="246"/>
      <c r="E408" s="80">
        <f>IndicD!E407</f>
        <v>1309</v>
      </c>
      <c r="F408" s="80">
        <f>IndicD!F407</f>
        <v>1362</v>
      </c>
      <c r="G408" s="80">
        <f>IndicD!G407</f>
        <v>1545</v>
      </c>
      <c r="H408" s="80">
        <f>IndicD!H407</f>
        <v>1532</v>
      </c>
      <c r="I408" s="80">
        <f>IndicD!I407</f>
        <v>1438</v>
      </c>
      <c r="J408" s="80">
        <f>IndicD!J407</f>
        <v>1449</v>
      </c>
      <c r="K408" s="80">
        <f>IndicD!K407</f>
        <v>1597</v>
      </c>
      <c r="L408" s="80">
        <f>IndicD!L407</f>
        <v>1297</v>
      </c>
      <c r="M408" s="80">
        <f>IndicD!M407</f>
        <v>1394</v>
      </c>
      <c r="N408" s="80">
        <f>IndicD!N407</f>
        <v>1549</v>
      </c>
      <c r="O408" s="80">
        <f>IndicD!O407</f>
        <v>1326</v>
      </c>
      <c r="P408" s="81">
        <f>IndicD!P407</f>
        <v>1205</v>
      </c>
      <c r="Q408" s="75"/>
      <c r="R408" s="75"/>
      <c r="S408" s="101"/>
    </row>
    <row r="409" spans="1:19" ht="12.75" hidden="1" customHeight="1" x14ac:dyDescent="0.25">
      <c r="A409" s="54" t="s">
        <v>79</v>
      </c>
      <c r="B409" s="78">
        <v>2014</v>
      </c>
      <c r="C409" s="245">
        <f ca="1">IndicD!C409</f>
        <v>10846</v>
      </c>
      <c r="D409" s="246"/>
      <c r="E409" s="80">
        <f>IndicD!E408</f>
        <v>1387</v>
      </c>
      <c r="F409" s="80">
        <f>IndicD!F408</f>
        <v>1643</v>
      </c>
      <c r="G409" s="80">
        <f>IndicD!G408</f>
        <v>1703</v>
      </c>
      <c r="H409" s="80">
        <f>IndicD!H408</f>
        <v>1598</v>
      </c>
      <c r="I409" s="80">
        <f>IndicD!I408</f>
        <v>1548</v>
      </c>
      <c r="J409" s="80">
        <f>IndicD!J408</f>
        <v>1438</v>
      </c>
      <c r="K409" s="80">
        <f>IndicD!K408</f>
        <v>1610</v>
      </c>
      <c r="L409" s="80">
        <f>IndicD!L408</f>
        <v>1224</v>
      </c>
      <c r="M409" s="80">
        <f>IndicD!M408</f>
        <v>1444</v>
      </c>
      <c r="N409" s="80">
        <f>IndicD!N408</f>
        <v>1608</v>
      </c>
      <c r="O409" s="80">
        <f>IndicD!O408</f>
        <v>1362</v>
      </c>
      <c r="P409" s="81">
        <f>IndicD!P408</f>
        <v>1230</v>
      </c>
      <c r="Q409" s="75"/>
      <c r="R409" s="75"/>
      <c r="S409" s="101"/>
    </row>
    <row r="410" spans="1:19" ht="12.75" hidden="1" customHeight="1" x14ac:dyDescent="0.25">
      <c r="A410" s="54" t="s">
        <v>79</v>
      </c>
      <c r="B410" s="78">
        <v>2018</v>
      </c>
      <c r="C410" s="245">
        <f ca="1">IndicD!C409</f>
        <v>10846</v>
      </c>
      <c r="D410" s="246"/>
      <c r="E410" s="80">
        <f>IndicD!E409</f>
        <v>1724</v>
      </c>
      <c r="F410" s="80">
        <f>IndicD!F409</f>
        <v>1768</v>
      </c>
      <c r="G410" s="80">
        <f>IndicD!G409</f>
        <v>1924</v>
      </c>
      <c r="H410" s="80">
        <f>IndicD!H409</f>
        <v>1769</v>
      </c>
      <c r="I410" s="80">
        <f>IndicD!I409</f>
        <v>1817</v>
      </c>
      <c r="J410" s="80">
        <f>IndicD!J409</f>
        <v>1844</v>
      </c>
      <c r="K410" s="80">
        <f>IndicD!K409</f>
        <v>1934</v>
      </c>
      <c r="L410" s="80">
        <f>IndicD!L409</f>
        <v>1687</v>
      </c>
      <c r="M410" s="80">
        <f>IndicD!M409</f>
        <v>1587</v>
      </c>
      <c r="N410" s="80">
        <f>IndicD!N409</f>
        <v>2048</v>
      </c>
      <c r="O410" s="80">
        <f>IndicD!O409</f>
        <v>1864</v>
      </c>
      <c r="P410" s="81">
        <f>IndicD!P409</f>
        <v>1484</v>
      </c>
      <c r="Q410" s="75"/>
      <c r="R410" s="75"/>
      <c r="S410" s="101"/>
    </row>
    <row r="411" spans="1:19" ht="12.75" hidden="1" customHeight="1" x14ac:dyDescent="0.25">
      <c r="A411" s="54" t="s">
        <v>79</v>
      </c>
      <c r="B411" s="78">
        <v>2019</v>
      </c>
      <c r="C411" s="245">
        <f ca="1">IndicD!C410</f>
        <v>11200</v>
      </c>
      <c r="D411" s="246"/>
      <c r="E411" s="86">
        <f>IndicD!E410</f>
        <v>1655</v>
      </c>
      <c r="F411" s="86">
        <f>IndicD!F410</f>
        <v>1957</v>
      </c>
      <c r="G411" s="86">
        <f>IndicD!G410</f>
        <v>1897</v>
      </c>
      <c r="H411" s="86">
        <f>IndicD!H410</f>
        <v>1971</v>
      </c>
      <c r="I411" s="86">
        <f>IndicD!I410</f>
        <v>1949</v>
      </c>
      <c r="J411" s="86">
        <f>IndicD!J410</f>
        <v>1771</v>
      </c>
      <c r="K411" s="86">
        <f>IndicD!K410</f>
        <v>2132</v>
      </c>
      <c r="L411" s="86">
        <f>IndicD!L410</f>
        <v>1732</v>
      </c>
      <c r="M411" s="86">
        <f>IndicD!M410</f>
        <v>1775</v>
      </c>
      <c r="N411" s="86">
        <f>IndicD!N410</f>
        <v>2200</v>
      </c>
      <c r="O411" s="86">
        <f>IndicD!O410</f>
        <v>1839</v>
      </c>
      <c r="P411" s="81">
        <f>IndicD!P410</f>
        <v>1559</v>
      </c>
      <c r="Q411" s="75"/>
      <c r="R411" s="75"/>
      <c r="S411" s="101"/>
    </row>
    <row r="412" spans="1:19" ht="12.75" hidden="1" customHeight="1" x14ac:dyDescent="0.25">
      <c r="A412" s="54" t="s">
        <v>79</v>
      </c>
      <c r="B412" s="78">
        <v>2020</v>
      </c>
      <c r="C412" s="245">
        <f ca="1">IndicD!C411</f>
        <v>9664</v>
      </c>
      <c r="D412" s="246"/>
      <c r="E412" s="86">
        <f>IndicD!E411</f>
        <v>1926</v>
      </c>
      <c r="F412" s="86">
        <f>IndicD!F411</f>
        <v>2122</v>
      </c>
      <c r="G412" s="86">
        <f>IndicD!G411</f>
        <v>1350</v>
      </c>
      <c r="H412" s="86">
        <f>IndicD!H411</f>
        <v>537</v>
      </c>
      <c r="I412" s="86">
        <f>IndicD!I411</f>
        <v>1375</v>
      </c>
      <c r="J412" s="86">
        <f>IndicD!J411</f>
        <v>2354</v>
      </c>
      <c r="K412" s="86">
        <f>IndicD!K411</f>
        <v>2868</v>
      </c>
      <c r="L412" s="86">
        <f>IndicD!L411</f>
        <v>2024</v>
      </c>
      <c r="M412" s="86">
        <f>IndicD!M411</f>
        <v>2205</v>
      </c>
      <c r="N412" s="86">
        <f>IndicD!N411</f>
        <v>2171</v>
      </c>
      <c r="O412" s="86">
        <f>IndicD!O411</f>
        <v>1879</v>
      </c>
      <c r="P412" s="81">
        <f>IndicD!P411</f>
        <v>1918</v>
      </c>
      <c r="Q412" s="75"/>
      <c r="R412" s="75"/>
      <c r="S412" s="101"/>
    </row>
    <row r="413" spans="1:19" ht="12.6" hidden="1" customHeight="1" x14ac:dyDescent="0.25">
      <c r="A413" s="54" t="s">
        <v>79</v>
      </c>
      <c r="B413" s="55">
        <v>2021</v>
      </c>
      <c r="C413" s="245">
        <f ca="1">IndicD!C412</f>
        <v>13116</v>
      </c>
      <c r="D413" s="246"/>
      <c r="E413" s="86">
        <f>IndicD!E412</f>
        <v>1742</v>
      </c>
      <c r="F413" s="86">
        <f>IndicD!F412</f>
        <v>2111</v>
      </c>
      <c r="G413" s="86">
        <f>IndicD!G412</f>
        <v>2593</v>
      </c>
      <c r="H413" s="86">
        <f>IndicD!H412</f>
        <v>2267</v>
      </c>
      <c r="I413" s="86">
        <f>IndicD!I412</f>
        <v>2014</v>
      </c>
      <c r="J413" s="86">
        <f>IndicD!J412</f>
        <v>2389</v>
      </c>
      <c r="K413" s="86">
        <f>IndicD!K412</f>
        <v>2228</v>
      </c>
      <c r="L413" s="86">
        <f>IndicD!L412</f>
        <v>1893</v>
      </c>
      <c r="M413" s="86">
        <f>IndicD!M412</f>
        <v>2106</v>
      </c>
      <c r="N413" s="86">
        <f>IndicD!N412</f>
        <v>2089</v>
      </c>
      <c r="O413" s="86">
        <f>IndicD!O412</f>
        <v>2045</v>
      </c>
      <c r="P413" s="108">
        <f>IndicD!P412</f>
        <v>1919</v>
      </c>
      <c r="Q413" s="75"/>
      <c r="R413" s="75"/>
      <c r="S413" s="101"/>
    </row>
    <row r="414" spans="1:19" ht="12.6" customHeight="1" x14ac:dyDescent="0.25">
      <c r="A414" s="54" t="s">
        <v>79</v>
      </c>
      <c r="B414" s="78">
        <v>2022</v>
      </c>
      <c r="C414" s="245">
        <f ca="1">IndicD!C413</f>
        <v>12045</v>
      </c>
      <c r="D414" s="246"/>
      <c r="E414" s="86">
        <f>IndicD!E413</f>
        <v>1763</v>
      </c>
      <c r="F414" s="86">
        <f>IndicD!F413</f>
        <v>2211</v>
      </c>
      <c r="G414" s="86">
        <f>IndicD!G413</f>
        <v>2203</v>
      </c>
      <c r="H414" s="86">
        <f>IndicD!H413</f>
        <v>1880</v>
      </c>
      <c r="I414" s="86">
        <f>IndicD!I413</f>
        <v>2060</v>
      </c>
      <c r="J414" s="86">
        <f>IndicD!J413</f>
        <v>1928</v>
      </c>
      <c r="K414" s="86">
        <f>IndicD!K413</f>
        <v>1939</v>
      </c>
      <c r="L414" s="86">
        <f>IndicD!L413</f>
        <v>1758</v>
      </c>
      <c r="M414" s="86">
        <f>IndicD!M413</f>
        <v>1902</v>
      </c>
      <c r="N414" s="86">
        <f>IndicD!N413</f>
        <v>1743</v>
      </c>
      <c r="O414" s="86">
        <f>IndicD!O413</f>
        <v>1829</v>
      </c>
      <c r="P414" s="108">
        <f>IndicD!P413</f>
        <v>1688</v>
      </c>
      <c r="Q414" s="75"/>
      <c r="R414" s="75"/>
      <c r="S414" s="101"/>
    </row>
    <row r="415" spans="1:19" ht="12.6" customHeight="1" x14ac:dyDescent="0.25">
      <c r="A415" s="54" t="s">
        <v>79</v>
      </c>
      <c r="B415" s="55">
        <v>2023</v>
      </c>
      <c r="C415" s="245">
        <f ca="1">IndicD!C414</f>
        <v>11900</v>
      </c>
      <c r="D415" s="246"/>
      <c r="E415" s="86">
        <f>IndicD!E414</f>
        <v>1702</v>
      </c>
      <c r="F415" s="86">
        <f>IndicD!F414</f>
        <v>2047</v>
      </c>
      <c r="G415" s="86">
        <f>IndicD!G414</f>
        <v>2202</v>
      </c>
      <c r="H415" s="86">
        <f>IndicD!H414</f>
        <v>1819</v>
      </c>
      <c r="I415" s="86">
        <f>IndicD!I414</f>
        <v>1999</v>
      </c>
      <c r="J415" s="86">
        <f>IndicD!J414</f>
        <v>2131</v>
      </c>
      <c r="K415" s="86">
        <f>IndicD!K414</f>
        <v>0</v>
      </c>
      <c r="L415" s="86">
        <f>IndicD!L414</f>
        <v>0</v>
      </c>
      <c r="M415" s="86">
        <f>IndicD!M414</f>
        <v>0</v>
      </c>
      <c r="N415" s="86">
        <f>IndicD!N414</f>
        <v>0</v>
      </c>
      <c r="O415" s="86">
        <f>IndicD!O414</f>
        <v>0</v>
      </c>
      <c r="P415" s="108">
        <f>IndicD!P414</f>
        <v>0</v>
      </c>
      <c r="Q415" s="75"/>
      <c r="R415" s="75"/>
      <c r="S415" s="101"/>
    </row>
    <row r="416" spans="1:19" s="12" customFormat="1" ht="6.75" customHeight="1" x14ac:dyDescent="0.25">
      <c r="A416" s="87"/>
      <c r="B416" s="88"/>
      <c r="C416" s="89"/>
      <c r="D416" s="89"/>
      <c r="E416" s="224"/>
      <c r="F416" s="224"/>
      <c r="G416" s="224"/>
      <c r="H416" s="224"/>
      <c r="I416" s="224"/>
      <c r="J416" s="224"/>
      <c r="K416" s="224"/>
      <c r="L416" s="224"/>
      <c r="M416" s="224"/>
      <c r="N416" s="224"/>
      <c r="O416" s="224"/>
      <c r="P416" s="225"/>
      <c r="Q416" s="59"/>
      <c r="R416" s="60"/>
      <c r="S416" s="107"/>
    </row>
    <row r="417" spans="1:19" s="12" customFormat="1" ht="6.75" customHeight="1" x14ac:dyDescent="0.25">
      <c r="A417" s="120"/>
      <c r="B417" s="55"/>
      <c r="C417" s="55"/>
      <c r="D417" s="56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9"/>
      <c r="R417" s="60"/>
      <c r="S417" s="107"/>
    </row>
    <row r="418" spans="1:19" ht="12.75" customHeight="1" x14ac:dyDescent="0.25">
      <c r="A418" s="94" t="s">
        <v>224</v>
      </c>
      <c r="D418" s="20"/>
      <c r="E418" s="20"/>
      <c r="F418" s="20"/>
      <c r="G418" s="20"/>
      <c r="H418" s="20"/>
      <c r="I418" s="20"/>
      <c r="J418" s="20"/>
      <c r="K418" s="93"/>
      <c r="L418" s="20"/>
      <c r="M418" s="133"/>
      <c r="Q418" s="28"/>
      <c r="S418" s="63"/>
    </row>
    <row r="419" spans="1:19" x14ac:dyDescent="0.25">
      <c r="A419" s="20"/>
      <c r="D419" s="20"/>
      <c r="E419" s="20"/>
      <c r="F419" s="20"/>
      <c r="G419" s="20"/>
      <c r="H419" s="20"/>
      <c r="I419" s="20"/>
      <c r="J419" s="20"/>
      <c r="K419" s="20"/>
      <c r="L419" s="20"/>
      <c r="N419" s="20"/>
      <c r="Q419" s="20"/>
    </row>
  </sheetData>
  <mergeCells count="391">
    <mergeCell ref="C374:D374"/>
    <mergeCell ref="C387:D387"/>
    <mergeCell ref="C400:D400"/>
    <mergeCell ref="C415:D415"/>
    <mergeCell ref="C154:D154"/>
    <mergeCell ref="C168:D168"/>
    <mergeCell ref="C181:D181"/>
    <mergeCell ref="C194:D194"/>
    <mergeCell ref="C207:D207"/>
    <mergeCell ref="C220:D220"/>
    <mergeCell ref="C257:D257"/>
    <mergeCell ref="C270:D270"/>
    <mergeCell ref="C296:D296"/>
    <mergeCell ref="C413:D413"/>
    <mergeCell ref="C411:D411"/>
    <mergeCell ref="C396:D396"/>
    <mergeCell ref="C383:D383"/>
    <mergeCell ref="C370:D370"/>
    <mergeCell ref="C318:D318"/>
    <mergeCell ref="C305:D305"/>
    <mergeCell ref="C331:D331"/>
    <mergeCell ref="C292:D292"/>
    <mergeCell ref="C179:D179"/>
    <mergeCell ref="C192:D192"/>
    <mergeCell ref="C24:D24"/>
    <mergeCell ref="C37:D37"/>
    <mergeCell ref="C50:D50"/>
    <mergeCell ref="C63:D63"/>
    <mergeCell ref="C76:D76"/>
    <mergeCell ref="C89:D89"/>
    <mergeCell ref="C102:D102"/>
    <mergeCell ref="C115:D115"/>
    <mergeCell ref="C128:D128"/>
    <mergeCell ref="C107:D107"/>
    <mergeCell ref="C108:D108"/>
    <mergeCell ref="C109:D109"/>
    <mergeCell ref="C110:D110"/>
    <mergeCell ref="C111:D111"/>
    <mergeCell ref="C112:D112"/>
    <mergeCell ref="C92:D92"/>
    <mergeCell ref="C93:D93"/>
    <mergeCell ref="C94:D94"/>
    <mergeCell ref="C95:D95"/>
    <mergeCell ref="C96:D96"/>
    <mergeCell ref="C103:D103"/>
    <mergeCell ref="C80:D80"/>
    <mergeCell ref="C81:D81"/>
    <mergeCell ref="C82:D82"/>
    <mergeCell ref="C255:D255"/>
    <mergeCell ref="C268:D268"/>
    <mergeCell ref="C266:D266"/>
    <mergeCell ref="C177:D177"/>
    <mergeCell ref="C190:D190"/>
    <mergeCell ref="C203:D203"/>
    <mergeCell ref="C216:D216"/>
    <mergeCell ref="C238:D238"/>
    <mergeCell ref="C253:D253"/>
    <mergeCell ref="C262:D262"/>
    <mergeCell ref="C263:D263"/>
    <mergeCell ref="C264:D264"/>
    <mergeCell ref="C247:D247"/>
    <mergeCell ref="C200:D200"/>
    <mergeCell ref="C201:D201"/>
    <mergeCell ref="C208:D208"/>
    <mergeCell ref="C209:D209"/>
    <mergeCell ref="C210:D210"/>
    <mergeCell ref="C211:D211"/>
    <mergeCell ref="C244:D244"/>
    <mergeCell ref="C245:D245"/>
    <mergeCell ref="C246:D246"/>
    <mergeCell ref="C213:D213"/>
    <mergeCell ref="C188:D188"/>
    <mergeCell ref="C410:D410"/>
    <mergeCell ref="C405:D405"/>
    <mergeCell ref="C351:D351"/>
    <mergeCell ref="C22:D22"/>
    <mergeCell ref="C35:D35"/>
    <mergeCell ref="C48:D48"/>
    <mergeCell ref="C61:D61"/>
    <mergeCell ref="C74:D74"/>
    <mergeCell ref="C87:D87"/>
    <mergeCell ref="C100:D100"/>
    <mergeCell ref="C113:D113"/>
    <mergeCell ref="C126:D126"/>
    <mergeCell ref="C29:D29"/>
    <mergeCell ref="C116:D116"/>
    <mergeCell ref="C117:D117"/>
    <mergeCell ref="C118:D118"/>
    <mergeCell ref="C119:D119"/>
    <mergeCell ref="C120:D120"/>
    <mergeCell ref="C121:D121"/>
    <mergeCell ref="C104:D104"/>
    <mergeCell ref="C105:D105"/>
    <mergeCell ref="C106:D106"/>
    <mergeCell ref="C152:D152"/>
    <mergeCell ref="C166:D166"/>
    <mergeCell ref="C408:D408"/>
    <mergeCell ref="C409:D409"/>
    <mergeCell ref="C390:D390"/>
    <mergeCell ref="C391:D391"/>
    <mergeCell ref="C392:D392"/>
    <mergeCell ref="C393:D393"/>
    <mergeCell ref="C406:D406"/>
    <mergeCell ref="C407:D407"/>
    <mergeCell ref="C397:D397"/>
    <mergeCell ref="C402:D402"/>
    <mergeCell ref="C403:D403"/>
    <mergeCell ref="C404:D404"/>
    <mergeCell ref="C394:D394"/>
    <mergeCell ref="C395:D395"/>
    <mergeCell ref="C398:D398"/>
    <mergeCell ref="C272:D272"/>
    <mergeCell ref="C273:D273"/>
    <mergeCell ref="C284:D284"/>
    <mergeCell ref="C285:D285"/>
    <mergeCell ref="C344:D344"/>
    <mergeCell ref="C357:D357"/>
    <mergeCell ref="C356:D356"/>
    <mergeCell ref="C369:D369"/>
    <mergeCell ref="C346:D346"/>
    <mergeCell ref="C364:D364"/>
    <mergeCell ref="C365:D365"/>
    <mergeCell ref="C366:D366"/>
    <mergeCell ref="C349:D349"/>
    <mergeCell ref="C350:D350"/>
    <mergeCell ref="C345:D345"/>
    <mergeCell ref="C326:D326"/>
    <mergeCell ref="C327:D327"/>
    <mergeCell ref="C330:D330"/>
    <mergeCell ref="C343:D343"/>
    <mergeCell ref="C342:D342"/>
    <mergeCell ref="C328:D328"/>
    <mergeCell ref="C348:D348"/>
    <mergeCell ref="C361:D361"/>
    <mergeCell ref="C329:D329"/>
    <mergeCell ref="C389:D389"/>
    <mergeCell ref="C376:D376"/>
    <mergeCell ref="C367:D367"/>
    <mergeCell ref="C368:D368"/>
    <mergeCell ref="C375:D375"/>
    <mergeCell ref="C352:D352"/>
    <mergeCell ref="C353:D353"/>
    <mergeCell ref="C354:D354"/>
    <mergeCell ref="C355:D355"/>
    <mergeCell ref="C362:D362"/>
    <mergeCell ref="C363:D363"/>
    <mergeCell ref="C359:D359"/>
    <mergeCell ref="C372:D372"/>
    <mergeCell ref="C358:D358"/>
    <mergeCell ref="C371:D371"/>
    <mergeCell ref="C377:D377"/>
    <mergeCell ref="C378:D378"/>
    <mergeCell ref="C384:D384"/>
    <mergeCell ref="C379:D379"/>
    <mergeCell ref="C382:D382"/>
    <mergeCell ref="C385:D385"/>
    <mergeCell ref="C388:D388"/>
    <mergeCell ref="C380:D380"/>
    <mergeCell ref="C381:D381"/>
    <mergeCell ref="C336:D336"/>
    <mergeCell ref="C337:D337"/>
    <mergeCell ref="C338:D338"/>
    <mergeCell ref="C339:D339"/>
    <mergeCell ref="C333:D333"/>
    <mergeCell ref="C340:D340"/>
    <mergeCell ref="C341:D341"/>
    <mergeCell ref="C334:D334"/>
    <mergeCell ref="C335:D335"/>
    <mergeCell ref="C332:D332"/>
    <mergeCell ref="C325:D325"/>
    <mergeCell ref="C298:D298"/>
    <mergeCell ref="C316:D316"/>
    <mergeCell ref="C299:D299"/>
    <mergeCell ref="C300:D300"/>
    <mergeCell ref="C301:D301"/>
    <mergeCell ref="C310:D310"/>
    <mergeCell ref="C311:D311"/>
    <mergeCell ref="C312:D312"/>
    <mergeCell ref="C313:D313"/>
    <mergeCell ref="C314:D314"/>
    <mergeCell ref="C319:D319"/>
    <mergeCell ref="C308:D308"/>
    <mergeCell ref="C321:D321"/>
    <mergeCell ref="C309:D309"/>
    <mergeCell ref="C322:D322"/>
    <mergeCell ref="C324:D324"/>
    <mergeCell ref="C317:D317"/>
    <mergeCell ref="C303:D303"/>
    <mergeCell ref="C304:D304"/>
    <mergeCell ref="C323:D323"/>
    <mergeCell ref="C307:D307"/>
    <mergeCell ref="C320:D320"/>
    <mergeCell ref="C243:D243"/>
    <mergeCell ref="C198:D198"/>
    <mergeCell ref="C199:D199"/>
    <mergeCell ref="C189:D189"/>
    <mergeCell ref="C212:D212"/>
    <mergeCell ref="C242:D242"/>
    <mergeCell ref="C239:D239"/>
    <mergeCell ref="C205:D205"/>
    <mergeCell ref="C218:D218"/>
    <mergeCell ref="C240:D240"/>
    <mergeCell ref="C195:D195"/>
    <mergeCell ref="C196:D196"/>
    <mergeCell ref="C197:D197"/>
    <mergeCell ref="C214:D214"/>
    <mergeCell ref="C226:D226"/>
    <mergeCell ref="C235:D235"/>
    <mergeCell ref="C236:D236"/>
    <mergeCell ref="C215:D215"/>
    <mergeCell ref="C202:D202"/>
    <mergeCell ref="C278:D278"/>
    <mergeCell ref="C274:D274"/>
    <mergeCell ref="C275:D275"/>
    <mergeCell ref="C276:D276"/>
    <mergeCell ref="C277:D277"/>
    <mergeCell ref="C290:D290"/>
    <mergeCell ref="C297:D297"/>
    <mergeCell ref="C279:D279"/>
    <mergeCell ref="C302:D302"/>
    <mergeCell ref="C286:D286"/>
    <mergeCell ref="C287:D287"/>
    <mergeCell ref="C288:D288"/>
    <mergeCell ref="C291:D291"/>
    <mergeCell ref="C295:D295"/>
    <mergeCell ref="C293:D293"/>
    <mergeCell ref="C294:D294"/>
    <mergeCell ref="C289:D289"/>
    <mergeCell ref="C271:D271"/>
    <mergeCell ref="C267:D267"/>
    <mergeCell ref="C306:D306"/>
    <mergeCell ref="C315:D315"/>
    <mergeCell ref="C237:D237"/>
    <mergeCell ref="C170:D170"/>
    <mergeCell ref="C171:D171"/>
    <mergeCell ref="C172:D172"/>
    <mergeCell ref="C173:D173"/>
    <mergeCell ref="C174:D174"/>
    <mergeCell ref="C175:D175"/>
    <mergeCell ref="C176:D176"/>
    <mergeCell ref="C182:D182"/>
    <mergeCell ref="C183:D183"/>
    <mergeCell ref="C184:D184"/>
    <mergeCell ref="C185:D185"/>
    <mergeCell ref="C186:D186"/>
    <mergeCell ref="C187:D187"/>
    <mergeCell ref="C231:D231"/>
    <mergeCell ref="C250:D250"/>
    <mergeCell ref="C251:D251"/>
    <mergeCell ref="C258:D258"/>
    <mergeCell ref="C259:D259"/>
    <mergeCell ref="C260:D260"/>
    <mergeCell ref="C146:D146"/>
    <mergeCell ref="C147:D147"/>
    <mergeCell ref="C148:D148"/>
    <mergeCell ref="C161:D161"/>
    <mergeCell ref="C162:D162"/>
    <mergeCell ref="C169:D169"/>
    <mergeCell ref="C156:D156"/>
    <mergeCell ref="C157:D157"/>
    <mergeCell ref="C158:D158"/>
    <mergeCell ref="C159:D159"/>
    <mergeCell ref="C160:D160"/>
    <mergeCell ref="C149:D149"/>
    <mergeCell ref="C163:D163"/>
    <mergeCell ref="C150:D150"/>
    <mergeCell ref="C164:D164"/>
    <mergeCell ref="C151:D151"/>
    <mergeCell ref="C165:D165"/>
    <mergeCell ref="C155:D155"/>
    <mergeCell ref="C134:D134"/>
    <mergeCell ref="C135:D135"/>
    <mergeCell ref="C142:D142"/>
    <mergeCell ref="C143:D143"/>
    <mergeCell ref="C144:D144"/>
    <mergeCell ref="C145:D145"/>
    <mergeCell ref="C122:D122"/>
    <mergeCell ref="C129:D129"/>
    <mergeCell ref="C130:D130"/>
    <mergeCell ref="C131:D131"/>
    <mergeCell ref="C132:D132"/>
    <mergeCell ref="C133:D133"/>
    <mergeCell ref="C123:D123"/>
    <mergeCell ref="C136:D136"/>
    <mergeCell ref="C124:D124"/>
    <mergeCell ref="C137:D137"/>
    <mergeCell ref="C125:D125"/>
    <mergeCell ref="C138:D138"/>
    <mergeCell ref="C139:D139"/>
    <mergeCell ref="C140:D140"/>
    <mergeCell ref="C141:D141"/>
    <mergeCell ref="C83:D83"/>
    <mergeCell ref="C90:D90"/>
    <mergeCell ref="C91:D91"/>
    <mergeCell ref="C84:D84"/>
    <mergeCell ref="C97:D97"/>
    <mergeCell ref="C85:D85"/>
    <mergeCell ref="C98:D98"/>
    <mergeCell ref="C86:D86"/>
    <mergeCell ref="C99:D99"/>
    <mergeCell ref="C46:D46"/>
    <mergeCell ref="C68:D68"/>
    <mergeCell ref="C69:D69"/>
    <mergeCell ref="C70:D70"/>
    <mergeCell ref="C77:D77"/>
    <mergeCell ref="C78:D78"/>
    <mergeCell ref="C79:D79"/>
    <mergeCell ref="C56:D56"/>
    <mergeCell ref="C57:D57"/>
    <mergeCell ref="C64:D64"/>
    <mergeCell ref="C65:D65"/>
    <mergeCell ref="C66:D66"/>
    <mergeCell ref="C67:D67"/>
    <mergeCell ref="C58:D58"/>
    <mergeCell ref="C71:D71"/>
    <mergeCell ref="C59:D59"/>
    <mergeCell ref="C72:D72"/>
    <mergeCell ref="C60:D60"/>
    <mergeCell ref="C73:D73"/>
    <mergeCell ref="A4:P4"/>
    <mergeCell ref="C8:D8"/>
    <mergeCell ref="C17:D17"/>
    <mergeCell ref="C18:D18"/>
    <mergeCell ref="C30:D30"/>
    <mergeCell ref="C31:D31"/>
    <mergeCell ref="C44:D44"/>
    <mergeCell ref="C51:D51"/>
    <mergeCell ref="C52:D52"/>
    <mergeCell ref="C19:D19"/>
    <mergeCell ref="C32:D32"/>
    <mergeCell ref="C20:D20"/>
    <mergeCell ref="C33:D33"/>
    <mergeCell ref="C21:D21"/>
    <mergeCell ref="C13:D13"/>
    <mergeCell ref="C14:D14"/>
    <mergeCell ref="C15:D15"/>
    <mergeCell ref="C16:D16"/>
    <mergeCell ref="C39:D39"/>
    <mergeCell ref="C40:D40"/>
    <mergeCell ref="C41:D41"/>
    <mergeCell ref="C42:D42"/>
    <mergeCell ref="C43:D43"/>
    <mergeCell ref="C45:D45"/>
    <mergeCell ref="C261:D261"/>
    <mergeCell ref="C252:D252"/>
    <mergeCell ref="C265:D265"/>
    <mergeCell ref="C248:D248"/>
    <mergeCell ref="C249:D249"/>
    <mergeCell ref="C23:D23"/>
    <mergeCell ref="C36:D36"/>
    <mergeCell ref="C49:D49"/>
    <mergeCell ref="C62:D62"/>
    <mergeCell ref="C75:D75"/>
    <mergeCell ref="C88:D88"/>
    <mergeCell ref="C101:D101"/>
    <mergeCell ref="C114:D114"/>
    <mergeCell ref="C127:D127"/>
    <mergeCell ref="C34:D34"/>
    <mergeCell ref="C47:D47"/>
    <mergeCell ref="C25:D25"/>
    <mergeCell ref="C26:D26"/>
    <mergeCell ref="C27:D27"/>
    <mergeCell ref="C28:D28"/>
    <mergeCell ref="C53:D53"/>
    <mergeCell ref="C54:D54"/>
    <mergeCell ref="C55:D55"/>
    <mergeCell ref="C38:D38"/>
    <mergeCell ref="C347:D347"/>
    <mergeCell ref="C360:D360"/>
    <mergeCell ref="C373:D373"/>
    <mergeCell ref="C386:D386"/>
    <mergeCell ref="C399:D399"/>
    <mergeCell ref="C414:D414"/>
    <mergeCell ref="C153:D153"/>
    <mergeCell ref="C167:D167"/>
    <mergeCell ref="C180:D180"/>
    <mergeCell ref="C193:D193"/>
    <mergeCell ref="C206:D206"/>
    <mergeCell ref="C219:D219"/>
    <mergeCell ref="C241:D241"/>
    <mergeCell ref="C256:D256"/>
    <mergeCell ref="C269:D269"/>
    <mergeCell ref="C412:D412"/>
    <mergeCell ref="C178:D178"/>
    <mergeCell ref="C191:D191"/>
    <mergeCell ref="C204:D204"/>
    <mergeCell ref="C217:D217"/>
    <mergeCell ref="C254:D254"/>
    <mergeCell ref="C234:D234"/>
    <mergeCell ref="C233:D233"/>
    <mergeCell ref="C232:D232"/>
  </mergeCells>
  <phoneticPr fontId="5" type="noConversion"/>
  <pageMargins left="0.75" right="0.75" top="1" bottom="1" header="0.5" footer="0.5"/>
  <pageSetup paperSize="9" scale="56" fitToHeight="0" orientation="landscape" r:id="rId1"/>
  <headerFooter alignWithMargins="0"/>
  <rowBreaks count="1" manualBreakCount="1">
    <brk id="222" max="15" man="1"/>
  </rowBreaks>
  <ignoredErrors>
    <ignoredError sqref="E9:P9 E227:P2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4"/>
  <sheetViews>
    <sheetView showGridLines="0" topLeftCell="A22" zoomScale="75" zoomScaleNormal="75" zoomScaleSheetLayoutView="80" workbookViewId="0">
      <selection activeCell="G53" sqref="G53"/>
    </sheetView>
  </sheetViews>
  <sheetFormatPr defaultColWidth="11.42578125" defaultRowHeight="12.75" x14ac:dyDescent="0.2"/>
  <cols>
    <col min="1" max="1" width="10.7109375" style="134" customWidth="1"/>
    <col min="2" max="11" width="12.140625" style="134" customWidth="1"/>
    <col min="12" max="12" width="13" style="134" customWidth="1"/>
    <col min="13" max="13" width="11.5703125" style="134" customWidth="1"/>
    <col min="14" max="14" width="14.42578125" style="134" customWidth="1"/>
    <col min="15" max="16" width="14.28515625" style="134" customWidth="1"/>
    <col min="17" max="16384" width="11.42578125" style="134"/>
  </cols>
  <sheetData>
    <row r="1" spans="1:15" ht="24" customHeight="1" x14ac:dyDescent="0.25">
      <c r="M1" s="35"/>
      <c r="N1" s="35" t="str">
        <f>Menu!C27</f>
        <v>Édition du 6 juillet 2023</v>
      </c>
    </row>
    <row r="2" spans="1:15" ht="15" x14ac:dyDescent="0.25">
      <c r="M2" s="35"/>
      <c r="N2" s="35" t="str">
        <f>Menu!C28</f>
        <v>N°06/2023</v>
      </c>
    </row>
    <row r="3" spans="1:15" ht="15.75" x14ac:dyDescent="0.25">
      <c r="N3" s="98" t="s">
        <v>11</v>
      </c>
    </row>
    <row r="4" spans="1:15" s="135" customFormat="1" ht="21" x14ac:dyDescent="0.35">
      <c r="A4" s="251" t="s">
        <v>12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5" s="135" customFormat="1" ht="21" x14ac:dyDescent="0.35">
      <c r="A5" s="136"/>
      <c r="B5" s="137"/>
      <c r="C5" s="138"/>
      <c r="D5" s="139"/>
      <c r="E5" s="140"/>
      <c r="F5" s="139"/>
      <c r="G5" s="139"/>
      <c r="H5" s="139"/>
      <c r="I5" s="139"/>
      <c r="J5" s="139"/>
      <c r="K5" s="139"/>
      <c r="L5" s="139"/>
      <c r="M5" s="139"/>
      <c r="N5" s="137"/>
    </row>
    <row r="6" spans="1:15" ht="6" customHeight="1" x14ac:dyDescent="0.2"/>
    <row r="7" spans="1:15" s="144" customFormat="1" ht="24.75" customHeight="1" x14ac:dyDescent="0.2">
      <c r="A7" s="141" t="s">
        <v>13</v>
      </c>
      <c r="B7" s="142" t="s">
        <v>14</v>
      </c>
      <c r="C7" s="143" t="s">
        <v>15</v>
      </c>
      <c r="D7" s="143" t="s">
        <v>16</v>
      </c>
      <c r="E7" s="143" t="s">
        <v>17</v>
      </c>
      <c r="F7" s="143" t="s">
        <v>18</v>
      </c>
      <c r="G7" s="143" t="s">
        <v>19</v>
      </c>
      <c r="H7" s="143" t="s">
        <v>20</v>
      </c>
      <c r="I7" s="143" t="s">
        <v>21</v>
      </c>
      <c r="J7" s="143" t="s">
        <v>22</v>
      </c>
      <c r="K7" s="143" t="s">
        <v>23</v>
      </c>
      <c r="L7" s="143" t="s">
        <v>24</v>
      </c>
      <c r="M7" s="143" t="s">
        <v>176</v>
      </c>
      <c r="N7" s="141" t="s">
        <v>3</v>
      </c>
    </row>
    <row r="8" spans="1:15" ht="8.25" customHeight="1" x14ac:dyDescent="0.25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5" ht="15.75" x14ac:dyDescent="0.25">
      <c r="A9" s="148"/>
      <c r="B9" s="149" t="s">
        <v>25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50"/>
      <c r="N9" s="147"/>
    </row>
    <row r="10" spans="1:15" ht="12" customHeight="1" x14ac:dyDescent="0.25">
      <c r="A10" s="148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7"/>
    </row>
    <row r="11" spans="1:15" ht="18.75" x14ac:dyDescent="0.3">
      <c r="A11" s="151">
        <v>1981</v>
      </c>
      <c r="B11" s="152">
        <v>1416</v>
      </c>
      <c r="C11" s="152">
        <v>2687</v>
      </c>
      <c r="D11" s="152">
        <v>2900</v>
      </c>
      <c r="E11" s="152">
        <v>2699</v>
      </c>
      <c r="F11" s="152">
        <v>2121</v>
      </c>
      <c r="G11" s="152">
        <v>1860</v>
      </c>
      <c r="H11" s="152">
        <v>1941</v>
      </c>
      <c r="I11" s="152">
        <v>1166</v>
      </c>
      <c r="J11" s="152">
        <v>1711</v>
      </c>
      <c r="K11" s="152">
        <v>1809</v>
      </c>
      <c r="L11" s="152">
        <v>1458</v>
      </c>
      <c r="M11" s="153">
        <v>1240</v>
      </c>
      <c r="N11" s="154">
        <v>23008</v>
      </c>
      <c r="O11" s="155"/>
    </row>
    <row r="12" spans="1:15" ht="18.75" x14ac:dyDescent="0.3">
      <c r="A12" s="151">
        <v>1982</v>
      </c>
      <c r="B12" s="152">
        <v>1422</v>
      </c>
      <c r="C12" s="152">
        <v>3009</v>
      </c>
      <c r="D12" s="152">
        <v>3854</v>
      </c>
      <c r="E12" s="152">
        <v>3092</v>
      </c>
      <c r="F12" s="152">
        <v>2439</v>
      </c>
      <c r="G12" s="152">
        <v>2201</v>
      </c>
      <c r="H12" s="152">
        <v>2198</v>
      </c>
      <c r="I12" s="152">
        <v>1320</v>
      </c>
      <c r="J12" s="152">
        <v>1595</v>
      </c>
      <c r="K12" s="152">
        <v>1783</v>
      </c>
      <c r="L12" s="152">
        <v>1571</v>
      </c>
      <c r="M12" s="152">
        <v>1312</v>
      </c>
      <c r="N12" s="154">
        <v>25796</v>
      </c>
      <c r="O12" s="155"/>
    </row>
    <row r="13" spans="1:15" ht="18.75" x14ac:dyDescent="0.3">
      <c r="A13" s="151">
        <v>1983</v>
      </c>
      <c r="B13" s="152">
        <v>1463</v>
      </c>
      <c r="C13" s="152">
        <v>3210</v>
      </c>
      <c r="D13" s="152">
        <v>3363</v>
      </c>
      <c r="E13" s="152">
        <v>2968</v>
      </c>
      <c r="F13" s="152">
        <v>2728</v>
      </c>
      <c r="G13" s="152">
        <v>2748</v>
      </c>
      <c r="H13" s="152">
        <v>2058</v>
      </c>
      <c r="I13" s="152">
        <v>1479</v>
      </c>
      <c r="J13" s="152">
        <v>1781</v>
      </c>
      <c r="K13" s="152">
        <v>1795</v>
      </c>
      <c r="L13" s="152">
        <v>1619</v>
      </c>
      <c r="M13" s="152">
        <v>1270</v>
      </c>
      <c r="N13" s="154">
        <v>26482</v>
      </c>
      <c r="O13" s="155"/>
    </row>
    <row r="14" spans="1:15" ht="18.75" x14ac:dyDescent="0.3">
      <c r="A14" s="151">
        <v>1984</v>
      </c>
      <c r="B14" s="152">
        <v>1644</v>
      </c>
      <c r="C14" s="152">
        <v>3406</v>
      </c>
      <c r="D14" s="152">
        <v>4178</v>
      </c>
      <c r="E14" s="152">
        <v>3357</v>
      </c>
      <c r="F14" s="152">
        <v>2949</v>
      </c>
      <c r="G14" s="152">
        <v>2146</v>
      </c>
      <c r="H14" s="152">
        <v>1962</v>
      </c>
      <c r="I14" s="152">
        <v>1775</v>
      </c>
      <c r="J14" s="152">
        <v>1793</v>
      </c>
      <c r="K14" s="152">
        <v>2299</v>
      </c>
      <c r="L14" s="152">
        <v>1690</v>
      </c>
      <c r="M14" s="152">
        <v>1398</v>
      </c>
      <c r="N14" s="154">
        <v>28597</v>
      </c>
      <c r="O14" s="155"/>
    </row>
    <row r="15" spans="1:15" ht="18.75" x14ac:dyDescent="0.3">
      <c r="A15" s="151">
        <v>1985</v>
      </c>
      <c r="B15" s="152">
        <v>1893</v>
      </c>
      <c r="C15" s="152">
        <v>3701</v>
      </c>
      <c r="D15" s="152">
        <v>3766</v>
      </c>
      <c r="E15" s="152">
        <v>3090</v>
      </c>
      <c r="F15" s="152">
        <v>2894</v>
      </c>
      <c r="G15" s="152">
        <v>2578</v>
      </c>
      <c r="H15" s="152">
        <v>2572</v>
      </c>
      <c r="I15" s="152">
        <v>1555</v>
      </c>
      <c r="J15" s="152">
        <v>1629</v>
      </c>
      <c r="K15" s="152">
        <v>2221</v>
      </c>
      <c r="L15" s="152">
        <v>1729</v>
      </c>
      <c r="M15" s="152">
        <v>1607</v>
      </c>
      <c r="N15" s="154">
        <v>29235</v>
      </c>
      <c r="O15" s="155"/>
    </row>
    <row r="16" spans="1:15" ht="18.75" x14ac:dyDescent="0.3">
      <c r="A16" s="151">
        <v>1986</v>
      </c>
      <c r="B16" s="152">
        <v>2229</v>
      </c>
      <c r="C16" s="152">
        <v>2681</v>
      </c>
      <c r="D16" s="152">
        <v>4464</v>
      </c>
      <c r="E16" s="152">
        <v>4226</v>
      </c>
      <c r="F16" s="152">
        <v>3410</v>
      </c>
      <c r="G16" s="152">
        <v>3001</v>
      </c>
      <c r="H16" s="152">
        <v>2915</v>
      </c>
      <c r="I16" s="152">
        <v>1767</v>
      </c>
      <c r="J16" s="152">
        <v>2013</v>
      </c>
      <c r="K16" s="152">
        <v>2559</v>
      </c>
      <c r="L16" s="152">
        <v>1933</v>
      </c>
      <c r="M16" s="152">
        <v>1762</v>
      </c>
      <c r="N16" s="154">
        <v>32960</v>
      </c>
      <c r="O16" s="155"/>
    </row>
    <row r="17" spans="1:15" ht="18.75" x14ac:dyDescent="0.3">
      <c r="A17" s="151">
        <v>1987</v>
      </c>
      <c r="B17" s="152">
        <v>1905</v>
      </c>
      <c r="C17" s="152">
        <v>2835</v>
      </c>
      <c r="D17" s="152">
        <v>4773</v>
      </c>
      <c r="E17" s="152">
        <v>4347</v>
      </c>
      <c r="F17" s="152">
        <v>3470</v>
      </c>
      <c r="G17" s="152">
        <v>2898</v>
      </c>
      <c r="H17" s="152">
        <v>2858</v>
      </c>
      <c r="I17" s="152">
        <v>1746</v>
      </c>
      <c r="J17" s="152">
        <v>2079</v>
      </c>
      <c r="K17" s="152">
        <v>2355</v>
      </c>
      <c r="L17" s="152">
        <v>1792</v>
      </c>
      <c r="M17" s="152">
        <v>1602</v>
      </c>
      <c r="N17" s="154">
        <v>32660</v>
      </c>
      <c r="O17" s="155"/>
    </row>
    <row r="18" spans="1:15" ht="18.75" x14ac:dyDescent="0.3">
      <c r="A18" s="151">
        <v>1988</v>
      </c>
      <c r="B18" s="152">
        <v>1892</v>
      </c>
      <c r="C18" s="152">
        <v>3872</v>
      </c>
      <c r="D18" s="152">
        <v>4586</v>
      </c>
      <c r="E18" s="152">
        <v>3766</v>
      </c>
      <c r="F18" s="152">
        <v>3221</v>
      </c>
      <c r="G18" s="152">
        <v>3297</v>
      </c>
      <c r="H18" s="152">
        <v>2769</v>
      </c>
      <c r="I18" s="152">
        <v>1983</v>
      </c>
      <c r="J18" s="152">
        <v>2147</v>
      </c>
      <c r="K18" s="152">
        <v>2278</v>
      </c>
      <c r="L18" s="152">
        <v>2210</v>
      </c>
      <c r="M18" s="152">
        <v>1826</v>
      </c>
      <c r="N18" s="154">
        <v>33847</v>
      </c>
      <c r="O18" s="155"/>
    </row>
    <row r="19" spans="1:15" ht="18.75" x14ac:dyDescent="0.3">
      <c r="A19" s="151">
        <v>1989</v>
      </c>
      <c r="B19" s="152">
        <v>2360</v>
      </c>
      <c r="C19" s="152">
        <v>4297</v>
      </c>
      <c r="D19" s="152">
        <v>5015</v>
      </c>
      <c r="E19" s="152">
        <v>3463</v>
      </c>
      <c r="F19" s="152">
        <v>2964</v>
      </c>
      <c r="G19" s="152">
        <v>2929</v>
      </c>
      <c r="H19" s="152">
        <v>2693</v>
      </c>
      <c r="I19" s="152">
        <v>2107</v>
      </c>
      <c r="J19" s="152">
        <v>2036</v>
      </c>
      <c r="K19" s="152">
        <v>2600</v>
      </c>
      <c r="L19" s="152">
        <v>2150</v>
      </c>
      <c r="M19" s="152">
        <v>1768</v>
      </c>
      <c r="N19" s="154">
        <v>34382</v>
      </c>
      <c r="O19" s="155"/>
    </row>
    <row r="20" spans="1:15" ht="18.75" x14ac:dyDescent="0.3">
      <c r="A20" s="151">
        <v>1990</v>
      </c>
      <c r="B20" s="152">
        <v>2533</v>
      </c>
      <c r="C20" s="152">
        <v>3819</v>
      </c>
      <c r="D20" s="152">
        <v>4565</v>
      </c>
      <c r="E20" s="152">
        <v>4062</v>
      </c>
      <c r="F20" s="152">
        <v>3864</v>
      </c>
      <c r="G20" s="152">
        <v>3415</v>
      </c>
      <c r="H20" s="152">
        <v>3166</v>
      </c>
      <c r="I20" s="152">
        <v>2302</v>
      </c>
      <c r="J20" s="152">
        <v>2139</v>
      </c>
      <c r="K20" s="152">
        <v>3627</v>
      </c>
      <c r="L20" s="152">
        <v>3029</v>
      </c>
      <c r="M20" s="152">
        <v>2127</v>
      </c>
      <c r="N20" s="154">
        <v>38648</v>
      </c>
      <c r="O20" s="155"/>
    </row>
    <row r="21" spans="1:15" ht="18.75" x14ac:dyDescent="0.3">
      <c r="A21" s="151">
        <v>1991</v>
      </c>
      <c r="B21" s="152">
        <v>2976</v>
      </c>
      <c r="C21" s="152">
        <v>4593</v>
      </c>
      <c r="D21" s="152">
        <v>5258</v>
      </c>
      <c r="E21" s="152">
        <v>5285</v>
      </c>
      <c r="F21" s="152">
        <v>4323</v>
      </c>
      <c r="G21" s="152">
        <v>3828</v>
      </c>
      <c r="H21" s="152">
        <v>3998</v>
      </c>
      <c r="I21" s="152">
        <v>2342</v>
      </c>
      <c r="J21" s="152">
        <v>2269</v>
      </c>
      <c r="K21" s="152">
        <v>3125</v>
      </c>
      <c r="L21" s="152">
        <v>2268</v>
      </c>
      <c r="M21" s="152">
        <v>3790</v>
      </c>
      <c r="N21" s="154">
        <v>44055</v>
      </c>
      <c r="O21" s="155"/>
    </row>
    <row r="22" spans="1:15" ht="18.75" x14ac:dyDescent="0.3">
      <c r="A22" s="151">
        <v>1992</v>
      </c>
      <c r="B22" s="152">
        <v>2831</v>
      </c>
      <c r="C22" s="152">
        <v>4735</v>
      </c>
      <c r="D22" s="152">
        <v>4741</v>
      </c>
      <c r="E22" s="152">
        <v>4885</v>
      </c>
      <c r="F22" s="152">
        <v>3637</v>
      </c>
      <c r="G22" s="152">
        <v>3533</v>
      </c>
      <c r="H22" s="152">
        <v>2705</v>
      </c>
      <c r="I22" s="152">
        <v>1750</v>
      </c>
      <c r="J22" s="152">
        <v>2113</v>
      </c>
      <c r="K22" s="152">
        <v>2409</v>
      </c>
      <c r="L22" s="152">
        <v>1949</v>
      </c>
      <c r="M22" s="152">
        <v>1845</v>
      </c>
      <c r="N22" s="154">
        <v>37133</v>
      </c>
      <c r="O22" s="155"/>
    </row>
    <row r="23" spans="1:15" ht="18.75" x14ac:dyDescent="0.3">
      <c r="A23" s="151">
        <v>1993</v>
      </c>
      <c r="B23" s="152">
        <v>2109</v>
      </c>
      <c r="C23" s="152">
        <v>3748</v>
      </c>
      <c r="D23" s="152">
        <v>4494</v>
      </c>
      <c r="E23" s="152">
        <v>3129</v>
      </c>
      <c r="F23" s="152">
        <v>2490</v>
      </c>
      <c r="G23" s="152">
        <v>2394</v>
      </c>
      <c r="H23" s="152">
        <v>2765</v>
      </c>
      <c r="I23" s="152">
        <v>1720</v>
      </c>
      <c r="J23" s="152">
        <v>1960</v>
      </c>
      <c r="K23" s="152">
        <v>2293</v>
      </c>
      <c r="L23" s="152">
        <v>1868</v>
      </c>
      <c r="M23" s="152">
        <v>1709</v>
      </c>
      <c r="N23" s="154">
        <v>30679</v>
      </c>
      <c r="O23" s="155"/>
    </row>
    <row r="24" spans="1:15" ht="18.75" x14ac:dyDescent="0.3">
      <c r="A24" s="151">
        <v>1994</v>
      </c>
      <c r="B24" s="152">
        <v>2020</v>
      </c>
      <c r="C24" s="152">
        <v>3599</v>
      </c>
      <c r="D24" s="152">
        <v>3839</v>
      </c>
      <c r="E24" s="152">
        <v>3647</v>
      </c>
      <c r="F24" s="152">
        <v>2901</v>
      </c>
      <c r="G24" s="152">
        <v>2913</v>
      </c>
      <c r="H24" s="152">
        <v>2400</v>
      </c>
      <c r="I24" s="152">
        <v>1570</v>
      </c>
      <c r="J24" s="152">
        <v>1785</v>
      </c>
      <c r="K24" s="152">
        <v>2101</v>
      </c>
      <c r="L24" s="152">
        <v>1811</v>
      </c>
      <c r="M24" s="152">
        <v>1538</v>
      </c>
      <c r="N24" s="154">
        <v>30124</v>
      </c>
      <c r="O24" s="155"/>
    </row>
    <row r="25" spans="1:15" ht="18.75" x14ac:dyDescent="0.3">
      <c r="A25" s="151">
        <v>1995</v>
      </c>
      <c r="B25" s="152">
        <v>1981</v>
      </c>
      <c r="C25" s="152">
        <v>3462</v>
      </c>
      <c r="D25" s="152">
        <v>3910</v>
      </c>
      <c r="E25" s="152">
        <v>3206</v>
      </c>
      <c r="F25" s="152">
        <v>2716</v>
      </c>
      <c r="G25" s="152">
        <v>2315</v>
      </c>
      <c r="H25" s="152">
        <v>2343</v>
      </c>
      <c r="I25" s="152">
        <v>1615</v>
      </c>
      <c r="J25" s="152">
        <v>1783</v>
      </c>
      <c r="K25" s="152">
        <v>2100</v>
      </c>
      <c r="L25" s="152">
        <v>1950</v>
      </c>
      <c r="M25" s="152">
        <v>1425</v>
      </c>
      <c r="N25" s="154">
        <v>28806</v>
      </c>
      <c r="O25" s="155"/>
    </row>
    <row r="26" spans="1:15" ht="18.75" x14ac:dyDescent="0.3">
      <c r="A26" s="151">
        <v>1996</v>
      </c>
      <c r="B26" s="152">
        <v>2006</v>
      </c>
      <c r="C26" s="152">
        <v>3224</v>
      </c>
      <c r="D26" s="152">
        <v>3789</v>
      </c>
      <c r="E26" s="152">
        <v>4153</v>
      </c>
      <c r="F26" s="152">
        <v>3100</v>
      </c>
      <c r="G26" s="152">
        <v>2527</v>
      </c>
      <c r="H26" s="152">
        <v>3015</v>
      </c>
      <c r="I26" s="152">
        <v>1504</v>
      </c>
      <c r="J26" s="152">
        <v>1847</v>
      </c>
      <c r="K26" s="152">
        <v>2314</v>
      </c>
      <c r="L26" s="152">
        <v>1673</v>
      </c>
      <c r="M26" s="152">
        <v>1602</v>
      </c>
      <c r="N26" s="154">
        <v>30754</v>
      </c>
      <c r="O26" s="155"/>
    </row>
    <row r="27" spans="1:15" ht="18.75" x14ac:dyDescent="0.3">
      <c r="A27" s="151">
        <v>1997</v>
      </c>
      <c r="B27" s="152">
        <v>2247</v>
      </c>
      <c r="C27" s="152">
        <v>3862</v>
      </c>
      <c r="D27" s="152">
        <v>3586</v>
      </c>
      <c r="E27" s="152">
        <v>4047</v>
      </c>
      <c r="F27" s="152">
        <v>2838</v>
      </c>
      <c r="G27" s="152">
        <v>2727</v>
      </c>
      <c r="H27" s="152">
        <v>2730</v>
      </c>
      <c r="I27" s="152">
        <v>1648</v>
      </c>
      <c r="J27" s="152">
        <v>2007</v>
      </c>
      <c r="K27" s="152">
        <v>2450</v>
      </c>
      <c r="L27" s="152">
        <v>1966</v>
      </c>
      <c r="M27" s="152">
        <v>1695</v>
      </c>
      <c r="N27" s="154">
        <v>31803</v>
      </c>
      <c r="O27" s="155"/>
    </row>
    <row r="28" spans="1:15" ht="18.75" x14ac:dyDescent="0.3">
      <c r="A28" s="151">
        <v>1998</v>
      </c>
      <c r="B28" s="152">
        <v>2433</v>
      </c>
      <c r="C28" s="152">
        <v>3723</v>
      </c>
      <c r="D28" s="152">
        <v>4325</v>
      </c>
      <c r="E28" s="152">
        <v>4493</v>
      </c>
      <c r="F28" s="152">
        <v>3399</v>
      </c>
      <c r="G28" s="152">
        <v>3083</v>
      </c>
      <c r="H28" s="152">
        <v>3247</v>
      </c>
      <c r="I28" s="152">
        <v>1928</v>
      </c>
      <c r="J28" s="152">
        <v>2377</v>
      </c>
      <c r="K28" s="152">
        <v>2831</v>
      </c>
      <c r="L28" s="152">
        <v>2388</v>
      </c>
      <c r="M28" s="152">
        <v>2126</v>
      </c>
      <c r="N28" s="154">
        <v>36353</v>
      </c>
      <c r="O28" s="155"/>
    </row>
    <row r="29" spans="1:15" ht="18.75" x14ac:dyDescent="0.3">
      <c r="A29" s="151">
        <v>1999</v>
      </c>
      <c r="B29" s="152">
        <v>3127</v>
      </c>
      <c r="C29" s="152">
        <v>4437</v>
      </c>
      <c r="D29" s="152">
        <v>5478</v>
      </c>
      <c r="E29" s="152">
        <v>4384</v>
      </c>
      <c r="F29" s="152">
        <v>3552</v>
      </c>
      <c r="G29" s="152">
        <v>3678</v>
      </c>
      <c r="H29" s="152">
        <v>3611</v>
      </c>
      <c r="I29" s="152">
        <v>2260</v>
      </c>
      <c r="J29" s="152">
        <v>2699</v>
      </c>
      <c r="K29" s="152">
        <v>3071</v>
      </c>
      <c r="L29" s="152">
        <v>2510</v>
      </c>
      <c r="M29" s="152">
        <v>2182</v>
      </c>
      <c r="N29" s="154">
        <v>40989</v>
      </c>
      <c r="O29" s="155"/>
    </row>
    <row r="30" spans="1:15" ht="18.75" x14ac:dyDescent="0.3">
      <c r="A30" s="151">
        <v>2000</v>
      </c>
      <c r="B30" s="152">
        <v>3016</v>
      </c>
      <c r="C30" s="152">
        <v>4671</v>
      </c>
      <c r="D30" s="152">
        <v>5218</v>
      </c>
      <c r="E30" s="152">
        <v>4746</v>
      </c>
      <c r="F30" s="152">
        <v>4814</v>
      </c>
      <c r="G30" s="152">
        <v>3545</v>
      </c>
      <c r="H30" s="152">
        <v>3341</v>
      </c>
      <c r="I30" s="152">
        <v>2439</v>
      </c>
      <c r="J30" s="152">
        <v>2637</v>
      </c>
      <c r="K30" s="152">
        <v>3085</v>
      </c>
      <c r="L30" s="152">
        <v>2737</v>
      </c>
      <c r="M30" s="152">
        <v>2055</v>
      </c>
      <c r="N30" s="154">
        <v>42304</v>
      </c>
      <c r="O30" s="155"/>
    </row>
    <row r="31" spans="1:15" ht="18.75" x14ac:dyDescent="0.3">
      <c r="A31" s="156">
        <v>2001</v>
      </c>
      <c r="B31" s="157">
        <v>3416</v>
      </c>
      <c r="C31" s="152">
        <v>4402</v>
      </c>
      <c r="D31" s="152">
        <v>5355</v>
      </c>
      <c r="E31" s="152">
        <v>4271</v>
      </c>
      <c r="F31" s="152">
        <v>4228</v>
      </c>
      <c r="G31" s="152">
        <v>3825</v>
      </c>
      <c r="H31" s="152">
        <v>3878</v>
      </c>
      <c r="I31" s="152">
        <v>2709</v>
      </c>
      <c r="J31" s="152">
        <v>2552</v>
      </c>
      <c r="K31" s="152">
        <v>3567</v>
      </c>
      <c r="L31" s="152">
        <v>2917</v>
      </c>
      <c r="M31" s="152">
        <v>2044</v>
      </c>
      <c r="N31" s="154">
        <v>43164</v>
      </c>
    </row>
    <row r="32" spans="1:15" ht="18.75" x14ac:dyDescent="0.3">
      <c r="A32" s="156" t="s">
        <v>26</v>
      </c>
      <c r="B32" s="157">
        <v>3385</v>
      </c>
      <c r="C32" s="152">
        <v>4734</v>
      </c>
      <c r="D32" s="152">
        <v>5296</v>
      </c>
      <c r="E32" s="152">
        <v>5297</v>
      </c>
      <c r="F32" s="152">
        <v>4089</v>
      </c>
      <c r="G32" s="152">
        <v>3818</v>
      </c>
      <c r="H32" s="152">
        <v>3831</v>
      </c>
      <c r="I32" s="152">
        <v>2208</v>
      </c>
      <c r="J32" s="152">
        <v>2818</v>
      </c>
      <c r="K32" s="152">
        <v>3584</v>
      </c>
      <c r="L32" s="152">
        <v>2732</v>
      </c>
      <c r="M32" s="152">
        <v>1892</v>
      </c>
      <c r="N32" s="154">
        <v>43684</v>
      </c>
    </row>
    <row r="33" spans="1:15" ht="18.75" x14ac:dyDescent="0.3">
      <c r="A33" s="151" t="s">
        <v>27</v>
      </c>
      <c r="B33" s="157">
        <v>3211</v>
      </c>
      <c r="C33" s="158">
        <v>4681</v>
      </c>
      <c r="D33" s="158">
        <v>5193</v>
      </c>
      <c r="E33" s="158">
        <v>5283</v>
      </c>
      <c r="F33" s="158">
        <v>4023</v>
      </c>
      <c r="G33" s="158">
        <v>3430</v>
      </c>
      <c r="H33" s="158">
        <v>3751</v>
      </c>
      <c r="I33" s="158">
        <v>2431</v>
      </c>
      <c r="J33" s="158">
        <v>2960</v>
      </c>
      <c r="K33" s="158">
        <v>3763</v>
      </c>
      <c r="L33" s="158">
        <v>2774</v>
      </c>
      <c r="M33" s="158">
        <v>2270</v>
      </c>
      <c r="N33" s="154">
        <v>43770</v>
      </c>
    </row>
    <row r="34" spans="1:15" ht="18.75" x14ac:dyDescent="0.3">
      <c r="A34" s="151" t="s">
        <v>28</v>
      </c>
      <c r="B34" s="159">
        <v>3392</v>
      </c>
      <c r="C34" s="158">
        <v>4332</v>
      </c>
      <c r="D34" s="158">
        <v>6214</v>
      </c>
      <c r="E34" s="158">
        <v>5811</v>
      </c>
      <c r="F34" s="158">
        <v>4411</v>
      </c>
      <c r="G34" s="158">
        <v>4342</v>
      </c>
      <c r="H34" s="158">
        <v>4017</v>
      </c>
      <c r="I34" s="158">
        <v>2416</v>
      </c>
      <c r="J34" s="158">
        <v>3205</v>
      </c>
      <c r="K34" s="158">
        <v>4015</v>
      </c>
      <c r="L34" s="158">
        <v>3390</v>
      </c>
      <c r="M34" s="158">
        <v>2616</v>
      </c>
      <c r="N34" s="154">
        <v>48161</v>
      </c>
    </row>
    <row r="35" spans="1:15" ht="18.75" x14ac:dyDescent="0.3">
      <c r="A35" s="151" t="s">
        <v>29</v>
      </c>
      <c r="B35" s="158">
        <v>3793</v>
      </c>
      <c r="C35" s="158">
        <v>4888</v>
      </c>
      <c r="D35" s="158">
        <v>5931</v>
      </c>
      <c r="E35" s="158">
        <v>5312</v>
      </c>
      <c r="F35" s="158">
        <v>4448</v>
      </c>
      <c r="G35" s="158">
        <v>4299</v>
      </c>
      <c r="H35" s="158">
        <v>3941</v>
      </c>
      <c r="I35" s="158">
        <v>2773</v>
      </c>
      <c r="J35" s="158">
        <v>3470</v>
      </c>
      <c r="K35" s="158">
        <v>3837</v>
      </c>
      <c r="L35" s="158">
        <v>3431</v>
      </c>
      <c r="M35" s="158">
        <v>2394</v>
      </c>
      <c r="N35" s="154">
        <v>48517</v>
      </c>
    </row>
    <row r="36" spans="1:15" ht="18.75" x14ac:dyDescent="0.3">
      <c r="A36" s="151" t="s">
        <v>30</v>
      </c>
      <c r="B36" s="158">
        <v>4167</v>
      </c>
      <c r="C36" s="158">
        <v>4223</v>
      </c>
      <c r="D36" s="158">
        <v>5832</v>
      </c>
      <c r="E36" s="158">
        <v>5507</v>
      </c>
      <c r="F36" s="158">
        <v>5822</v>
      </c>
      <c r="G36" s="158">
        <v>4911</v>
      </c>
      <c r="H36" s="158">
        <v>4059</v>
      </c>
      <c r="I36" s="158">
        <v>2801</v>
      </c>
      <c r="J36" s="158">
        <v>3241</v>
      </c>
      <c r="K36" s="158">
        <v>4018</v>
      </c>
      <c r="L36" s="158">
        <v>3730</v>
      </c>
      <c r="M36" s="158">
        <v>2521</v>
      </c>
      <c r="N36" s="154">
        <v>50832</v>
      </c>
    </row>
    <row r="37" spans="1:15" ht="18.75" x14ac:dyDescent="0.3">
      <c r="A37" s="151">
        <v>2007</v>
      </c>
      <c r="B37" s="158">
        <v>3908</v>
      </c>
      <c r="C37" s="158">
        <v>4506</v>
      </c>
      <c r="D37" s="158">
        <v>6007</v>
      </c>
      <c r="E37" s="158">
        <v>5612</v>
      </c>
      <c r="F37" s="158">
        <v>4598</v>
      </c>
      <c r="G37" s="158">
        <v>4621</v>
      </c>
      <c r="H37" s="158">
        <v>4231</v>
      </c>
      <c r="I37" s="158">
        <v>2929</v>
      </c>
      <c r="J37" s="158">
        <v>3483</v>
      </c>
      <c r="K37" s="158">
        <v>4688</v>
      </c>
      <c r="L37" s="158">
        <v>3823</v>
      </c>
      <c r="M37" s="158">
        <v>2926</v>
      </c>
      <c r="N37" s="154">
        <v>51332</v>
      </c>
    </row>
    <row r="38" spans="1:15" ht="18.75" x14ac:dyDescent="0.3">
      <c r="A38" s="151" t="s">
        <v>31</v>
      </c>
      <c r="B38" s="158">
        <v>3982</v>
      </c>
      <c r="C38" s="158">
        <v>4152</v>
      </c>
      <c r="D38" s="158">
        <v>5355</v>
      </c>
      <c r="E38" s="158">
        <v>6419</v>
      </c>
      <c r="F38" s="158">
        <v>5092</v>
      </c>
      <c r="G38" s="158">
        <v>4902</v>
      </c>
      <c r="H38" s="158">
        <v>4811</v>
      </c>
      <c r="I38" s="158">
        <v>2918</v>
      </c>
      <c r="J38" s="158">
        <v>4053</v>
      </c>
      <c r="K38" s="158">
        <v>4488</v>
      </c>
      <c r="L38" s="158">
        <v>3426</v>
      </c>
      <c r="M38" s="158">
        <v>2761</v>
      </c>
      <c r="N38" s="154">
        <v>52359</v>
      </c>
    </row>
    <row r="39" spans="1:15" ht="18.75" x14ac:dyDescent="0.3">
      <c r="A39" s="151">
        <v>2009</v>
      </c>
      <c r="B39" s="158">
        <v>3157</v>
      </c>
      <c r="C39" s="158">
        <v>4165</v>
      </c>
      <c r="D39" s="158">
        <v>4768</v>
      </c>
      <c r="E39" s="158">
        <v>5875</v>
      </c>
      <c r="F39" s="158">
        <v>4479</v>
      </c>
      <c r="G39" s="158">
        <v>4028</v>
      </c>
      <c r="H39" s="158">
        <v>4317</v>
      </c>
      <c r="I39" s="158">
        <v>2579</v>
      </c>
      <c r="J39" s="158">
        <v>3494</v>
      </c>
      <c r="K39" s="158">
        <v>4301</v>
      </c>
      <c r="L39" s="158">
        <v>3302</v>
      </c>
      <c r="M39" s="158">
        <v>2800</v>
      </c>
      <c r="N39" s="154">
        <v>47265</v>
      </c>
      <c r="O39" s="160"/>
    </row>
    <row r="40" spans="1:15" ht="18.75" x14ac:dyDescent="0.3">
      <c r="A40" s="151" t="s">
        <v>61</v>
      </c>
      <c r="B40" s="159">
        <v>3536</v>
      </c>
      <c r="C40" s="158">
        <v>4081</v>
      </c>
      <c r="D40" s="158">
        <v>5806</v>
      </c>
      <c r="E40" s="158">
        <v>5941</v>
      </c>
      <c r="F40" s="158">
        <v>5158</v>
      </c>
      <c r="G40" s="158">
        <v>5155</v>
      </c>
      <c r="H40" s="158">
        <v>4434</v>
      </c>
      <c r="I40" s="158">
        <v>2538</v>
      </c>
      <c r="J40" s="158">
        <v>3297</v>
      </c>
      <c r="K40" s="158">
        <v>3832</v>
      </c>
      <c r="L40" s="158">
        <v>3445</v>
      </c>
      <c r="M40" s="161">
        <v>2503</v>
      </c>
      <c r="N40" s="162">
        <v>49726</v>
      </c>
    </row>
    <row r="41" spans="1:15" ht="18.75" x14ac:dyDescent="0.3">
      <c r="A41" s="151" t="s">
        <v>62</v>
      </c>
      <c r="B41" s="159">
        <v>3353</v>
      </c>
      <c r="C41" s="158">
        <v>4410</v>
      </c>
      <c r="D41" s="158">
        <v>5660</v>
      </c>
      <c r="E41" s="158">
        <v>5221</v>
      </c>
      <c r="F41" s="158">
        <v>5696</v>
      </c>
      <c r="G41" s="158">
        <v>4256</v>
      </c>
      <c r="H41" s="158">
        <v>4529</v>
      </c>
      <c r="I41" s="158">
        <v>3018</v>
      </c>
      <c r="J41" s="158">
        <v>3466</v>
      </c>
      <c r="K41" s="158">
        <v>3923</v>
      </c>
      <c r="L41" s="158">
        <v>3707</v>
      </c>
      <c r="M41" s="161">
        <v>2642</v>
      </c>
      <c r="N41" s="162">
        <v>49881</v>
      </c>
    </row>
    <row r="42" spans="1:15" ht="18.75" x14ac:dyDescent="0.3">
      <c r="A42" s="151" t="s">
        <v>129</v>
      </c>
      <c r="B42" s="158">
        <v>3649</v>
      </c>
      <c r="C42" s="158">
        <v>4543</v>
      </c>
      <c r="D42" s="158">
        <v>5319</v>
      </c>
      <c r="E42" s="158">
        <v>5373</v>
      </c>
      <c r="F42" s="158">
        <v>4833</v>
      </c>
      <c r="G42" s="158">
        <v>4939</v>
      </c>
      <c r="H42" s="158">
        <v>4195</v>
      </c>
      <c r="I42" s="158">
        <v>2899</v>
      </c>
      <c r="J42" s="158">
        <v>3340</v>
      </c>
      <c r="K42" s="158">
        <v>4454</v>
      </c>
      <c r="L42" s="158">
        <v>3782</v>
      </c>
      <c r="M42" s="163">
        <v>3072</v>
      </c>
      <c r="N42" s="164">
        <v>50398</v>
      </c>
    </row>
    <row r="43" spans="1:15" ht="18.75" x14ac:dyDescent="0.3">
      <c r="A43" s="151" t="s">
        <v>192</v>
      </c>
      <c r="B43" s="159">
        <v>3375</v>
      </c>
      <c r="C43" s="158">
        <v>4090</v>
      </c>
      <c r="D43" s="158">
        <v>4850</v>
      </c>
      <c r="E43" s="158">
        <v>5160</v>
      </c>
      <c r="F43" s="158">
        <v>4614</v>
      </c>
      <c r="G43" s="158">
        <v>4320</v>
      </c>
      <c r="H43" s="158">
        <v>3905</v>
      </c>
      <c r="I43" s="158">
        <v>2554</v>
      </c>
      <c r="J43" s="158">
        <v>3158</v>
      </c>
      <c r="K43" s="158">
        <v>4499</v>
      </c>
      <c r="L43" s="158">
        <v>3544</v>
      </c>
      <c r="M43" s="161">
        <v>2555</v>
      </c>
      <c r="N43" s="162">
        <v>46624</v>
      </c>
    </row>
    <row r="44" spans="1:15" ht="18.75" x14ac:dyDescent="0.3">
      <c r="A44" s="151" t="s">
        <v>195</v>
      </c>
      <c r="B44" s="159">
        <v>3415</v>
      </c>
      <c r="C44" s="158">
        <v>4123</v>
      </c>
      <c r="D44" s="158">
        <v>4773</v>
      </c>
      <c r="E44" s="158">
        <v>5220</v>
      </c>
      <c r="F44" s="158">
        <v>5198</v>
      </c>
      <c r="G44" s="158">
        <v>4416</v>
      </c>
      <c r="H44" s="158">
        <v>4476</v>
      </c>
      <c r="I44" s="158">
        <v>2944</v>
      </c>
      <c r="J44" s="158">
        <v>3582</v>
      </c>
      <c r="K44" s="158">
        <v>4522</v>
      </c>
      <c r="L44" s="158">
        <v>3488</v>
      </c>
      <c r="M44" s="161">
        <v>3636</v>
      </c>
      <c r="N44" s="162">
        <v>49793</v>
      </c>
    </row>
    <row r="45" spans="1:15" ht="18.75" x14ac:dyDescent="0.3">
      <c r="A45" s="165" t="s">
        <v>197</v>
      </c>
      <c r="B45" s="159">
        <v>3205</v>
      </c>
      <c r="C45" s="158">
        <v>3783</v>
      </c>
      <c r="D45" s="158">
        <v>4868</v>
      </c>
      <c r="E45" s="158">
        <v>5046</v>
      </c>
      <c r="F45" s="158">
        <v>4231</v>
      </c>
      <c r="G45" s="158">
        <v>4548</v>
      </c>
      <c r="H45" s="158">
        <v>4334</v>
      </c>
      <c r="I45" s="158">
        <v>2636</v>
      </c>
      <c r="J45" s="158">
        <v>3376</v>
      </c>
      <c r="K45" s="158">
        <v>4398</v>
      </c>
      <c r="L45" s="158">
        <v>3412</v>
      </c>
      <c r="M45" s="161">
        <v>2636</v>
      </c>
      <c r="N45" s="162">
        <v>46473</v>
      </c>
    </row>
    <row r="46" spans="1:15" ht="18.75" x14ac:dyDescent="0.3">
      <c r="A46" s="165" t="s">
        <v>205</v>
      </c>
      <c r="B46" s="159">
        <v>3477</v>
      </c>
      <c r="C46" s="158">
        <v>4448</v>
      </c>
      <c r="D46" s="158">
        <v>5040</v>
      </c>
      <c r="E46" s="158">
        <v>5233</v>
      </c>
      <c r="F46" s="158">
        <v>5011</v>
      </c>
      <c r="G46" s="158">
        <v>5106</v>
      </c>
      <c r="H46" s="158">
        <v>4141</v>
      </c>
      <c r="I46" s="158">
        <v>3359</v>
      </c>
      <c r="J46" s="158">
        <v>3568</v>
      </c>
      <c r="K46" s="158">
        <v>4275</v>
      </c>
      <c r="L46" s="158">
        <v>3838</v>
      </c>
      <c r="M46" s="161">
        <v>3065</v>
      </c>
      <c r="N46" s="162">
        <v>50561</v>
      </c>
    </row>
    <row r="47" spans="1:15" ht="18.75" x14ac:dyDescent="0.3">
      <c r="A47" s="165" t="s">
        <v>209</v>
      </c>
      <c r="B47" s="159">
        <v>4108</v>
      </c>
      <c r="C47" s="158">
        <v>4042</v>
      </c>
      <c r="D47" s="158">
        <v>5191</v>
      </c>
      <c r="E47" s="158">
        <v>4864</v>
      </c>
      <c r="F47" s="158">
        <v>5535</v>
      </c>
      <c r="G47" s="158">
        <v>5206</v>
      </c>
      <c r="H47" s="158">
        <v>4529</v>
      </c>
      <c r="I47" s="158">
        <v>3429</v>
      </c>
      <c r="J47" s="158">
        <v>3968</v>
      </c>
      <c r="K47" s="158">
        <v>4670</v>
      </c>
      <c r="L47" s="158">
        <v>4389</v>
      </c>
      <c r="M47" s="161">
        <v>2844</v>
      </c>
      <c r="N47" s="162">
        <v>52775</v>
      </c>
    </row>
    <row r="48" spans="1:15" ht="18.75" x14ac:dyDescent="0.3">
      <c r="A48" s="165" t="s">
        <v>215</v>
      </c>
      <c r="B48" s="159">
        <v>4352</v>
      </c>
      <c r="C48" s="158">
        <v>4565</v>
      </c>
      <c r="D48" s="158">
        <v>5379</v>
      </c>
      <c r="E48" s="158">
        <v>5371</v>
      </c>
      <c r="F48" s="158">
        <v>5361</v>
      </c>
      <c r="G48" s="158">
        <v>5627</v>
      </c>
      <c r="H48" s="158">
        <v>4931</v>
      </c>
      <c r="I48" s="158">
        <v>4187</v>
      </c>
      <c r="J48" s="158">
        <v>2596</v>
      </c>
      <c r="K48" s="158">
        <v>4298</v>
      </c>
      <c r="L48" s="158">
        <v>3529</v>
      </c>
      <c r="M48" s="161">
        <v>2615</v>
      </c>
      <c r="N48" s="162">
        <v>52811</v>
      </c>
    </row>
    <row r="49" spans="1:15" ht="18.75" x14ac:dyDescent="0.3">
      <c r="A49" s="165" t="s">
        <v>219</v>
      </c>
      <c r="B49" s="159">
        <v>4205</v>
      </c>
      <c r="C49" s="158">
        <v>5041</v>
      </c>
      <c r="D49" s="158">
        <v>5621</v>
      </c>
      <c r="E49" s="158">
        <v>5642</v>
      </c>
      <c r="F49" s="158">
        <v>5415</v>
      </c>
      <c r="G49" s="158">
        <v>5199</v>
      </c>
      <c r="H49" s="158">
        <v>4796</v>
      </c>
      <c r="I49" s="158">
        <v>3811</v>
      </c>
      <c r="J49" s="158">
        <v>3308</v>
      </c>
      <c r="K49" s="158">
        <v>4891</v>
      </c>
      <c r="L49" s="158">
        <v>3952</v>
      </c>
      <c r="M49" s="158">
        <v>3127</v>
      </c>
      <c r="N49" s="162">
        <f>SUM(B49:M49)</f>
        <v>55008</v>
      </c>
    </row>
    <row r="50" spans="1:15" ht="18.75" x14ac:dyDescent="0.3">
      <c r="A50" s="222" t="s">
        <v>258</v>
      </c>
      <c r="B50" s="158">
        <v>4319</v>
      </c>
      <c r="C50" s="158">
        <v>4795</v>
      </c>
      <c r="D50" s="158">
        <v>2798</v>
      </c>
      <c r="E50" s="158">
        <v>1192</v>
      </c>
      <c r="F50" s="158">
        <v>3041</v>
      </c>
      <c r="G50" s="158">
        <v>4648</v>
      </c>
      <c r="H50" s="158">
        <v>5509</v>
      </c>
      <c r="I50" s="158">
        <v>3671</v>
      </c>
      <c r="J50" s="158">
        <v>4073</v>
      </c>
      <c r="K50" s="158">
        <v>3980</v>
      </c>
      <c r="L50" s="158">
        <v>3808</v>
      </c>
      <c r="M50" s="158">
        <v>3355</v>
      </c>
      <c r="N50" s="162">
        <f>SUM(B50:M50)</f>
        <v>45189</v>
      </c>
    </row>
    <row r="51" spans="1:15" ht="18.75" x14ac:dyDescent="0.3">
      <c r="A51" s="222" t="s">
        <v>267</v>
      </c>
      <c r="B51" s="158">
        <v>3747</v>
      </c>
      <c r="C51" s="158">
        <v>3742</v>
      </c>
      <c r="D51" s="158">
        <v>4967</v>
      </c>
      <c r="E51" s="158">
        <v>4327</v>
      </c>
      <c r="F51" s="158">
        <v>4033</v>
      </c>
      <c r="G51" s="158">
        <v>4471</v>
      </c>
      <c r="H51" s="158">
        <v>3984</v>
      </c>
      <c r="I51" s="158">
        <v>2792</v>
      </c>
      <c r="J51" s="158">
        <v>2948</v>
      </c>
      <c r="K51" s="158">
        <v>2952</v>
      </c>
      <c r="L51" s="158">
        <v>3177</v>
      </c>
      <c r="M51" s="158">
        <v>3232</v>
      </c>
      <c r="N51" s="162">
        <f>SUM(B51:M51)</f>
        <v>44372</v>
      </c>
    </row>
    <row r="52" spans="1:15" ht="18.75" x14ac:dyDescent="0.3">
      <c r="A52" s="222" t="s">
        <v>283</v>
      </c>
      <c r="B52" s="158">
        <v>3300</v>
      </c>
      <c r="C52" s="158">
        <v>3709</v>
      </c>
      <c r="D52" s="158">
        <v>4338</v>
      </c>
      <c r="E52" s="158">
        <v>3341</v>
      </c>
      <c r="F52" s="158">
        <v>3534</v>
      </c>
      <c r="G52" s="158">
        <v>3590</v>
      </c>
      <c r="H52" s="158">
        <v>3721</v>
      </c>
      <c r="I52" s="158">
        <v>2968</v>
      </c>
      <c r="J52" s="158">
        <v>3572</v>
      </c>
      <c r="K52" s="158">
        <v>3465</v>
      </c>
      <c r="L52" s="158">
        <v>3435</v>
      </c>
      <c r="M52" s="158">
        <v>3121</v>
      </c>
      <c r="N52" s="162">
        <f>SUM(B52:M52)</f>
        <v>42094</v>
      </c>
    </row>
    <row r="53" spans="1:15" ht="18.75" x14ac:dyDescent="0.3">
      <c r="A53" s="222" t="s">
        <v>310</v>
      </c>
      <c r="B53" s="166">
        <v>3726</v>
      </c>
      <c r="C53" s="167">
        <v>4177</v>
      </c>
      <c r="D53" s="167">
        <v>5246</v>
      </c>
      <c r="E53" s="167">
        <v>4176</v>
      </c>
      <c r="F53" s="167">
        <v>4402</v>
      </c>
      <c r="G53" s="167">
        <v>4762</v>
      </c>
      <c r="H53" s="167"/>
      <c r="I53" s="167"/>
      <c r="J53" s="167"/>
      <c r="K53" s="167"/>
      <c r="L53" s="167"/>
      <c r="M53" s="168"/>
      <c r="N53" s="239">
        <f>SUM(B53:M53)</f>
        <v>26489</v>
      </c>
    </row>
    <row r="54" spans="1:15" x14ac:dyDescent="0.2">
      <c r="O54" s="169"/>
    </row>
    <row r="55" spans="1:15" ht="15.75" x14ac:dyDescent="0.25">
      <c r="A55" s="94" t="s">
        <v>224</v>
      </c>
      <c r="J55" s="94"/>
      <c r="O55" s="169"/>
    </row>
    <row r="56" spans="1:15" ht="15.75" x14ac:dyDescent="0.25">
      <c r="J56" s="160"/>
      <c r="N56" s="28"/>
      <c r="O56" s="169"/>
    </row>
    <row r="57" spans="1:15" x14ac:dyDescent="0.2">
      <c r="J57" s="160"/>
    </row>
    <row r="58" spans="1:15" x14ac:dyDescent="0.2">
      <c r="J58" s="228"/>
    </row>
    <row r="64" spans="1:15" x14ac:dyDescent="0.2">
      <c r="H64" s="170"/>
    </row>
  </sheetData>
  <mergeCells count="1">
    <mergeCell ref="A4:N4"/>
  </mergeCells>
  <phoneticPr fontId="5" type="noConversion"/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6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63"/>
  <sheetViews>
    <sheetView showGridLines="0" topLeftCell="A25" zoomScale="75" zoomScaleNormal="75" workbookViewId="0">
      <selection activeCell="G53" sqref="G53"/>
    </sheetView>
  </sheetViews>
  <sheetFormatPr defaultColWidth="11.42578125" defaultRowHeight="12.75" x14ac:dyDescent="0.2"/>
  <cols>
    <col min="1" max="1" width="10.7109375" style="134" customWidth="1"/>
    <col min="2" max="13" width="12.140625" style="134" customWidth="1"/>
    <col min="14" max="14" width="14.7109375" style="134" customWidth="1"/>
    <col min="15" max="16" width="14.28515625" style="134" customWidth="1"/>
    <col min="17" max="16384" width="11.42578125" style="134"/>
  </cols>
  <sheetData>
    <row r="1" spans="1:15" ht="24" customHeight="1" x14ac:dyDescent="0.25">
      <c r="M1" s="98"/>
      <c r="N1" s="35" t="str">
        <f>Menu!F27</f>
        <v>Version of July 6th, 2023</v>
      </c>
    </row>
    <row r="2" spans="1:15" ht="15.75" x14ac:dyDescent="0.25">
      <c r="M2" s="98"/>
      <c r="N2" s="35" t="str">
        <f>Menu!F28</f>
        <v>N°06/2023</v>
      </c>
    </row>
    <row r="3" spans="1:15" ht="15" x14ac:dyDescent="0.25">
      <c r="N3" s="121" t="s">
        <v>11</v>
      </c>
    </row>
    <row r="4" spans="1:15" s="135" customFormat="1" ht="21" x14ac:dyDescent="0.35">
      <c r="A4" s="251" t="s">
        <v>88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5" s="135" customFormat="1" ht="21" x14ac:dyDescent="0.35">
      <c r="A5" s="136"/>
      <c r="B5" s="137"/>
      <c r="C5" s="138"/>
      <c r="D5" s="139"/>
      <c r="E5" s="140"/>
      <c r="F5" s="139"/>
      <c r="G5" s="139"/>
      <c r="H5" s="139"/>
      <c r="I5" s="139"/>
      <c r="J5" s="139"/>
      <c r="K5" s="139"/>
      <c r="L5" s="139"/>
      <c r="M5" s="139"/>
      <c r="N5" s="137"/>
    </row>
    <row r="6" spans="1:15" ht="6" customHeight="1" x14ac:dyDescent="0.2"/>
    <row r="7" spans="1:15" s="144" customFormat="1" ht="24.75" customHeight="1" x14ac:dyDescent="0.2">
      <c r="A7" s="141" t="s">
        <v>64</v>
      </c>
      <c r="B7" s="142" t="s">
        <v>89</v>
      </c>
      <c r="C7" s="143" t="s">
        <v>90</v>
      </c>
      <c r="D7" s="143" t="s">
        <v>91</v>
      </c>
      <c r="E7" s="143" t="s">
        <v>92</v>
      </c>
      <c r="F7" s="143" t="s">
        <v>93</v>
      </c>
      <c r="G7" s="143" t="s">
        <v>94</v>
      </c>
      <c r="H7" s="143" t="s">
        <v>95</v>
      </c>
      <c r="I7" s="143" t="s">
        <v>96</v>
      </c>
      <c r="J7" s="143" t="s">
        <v>97</v>
      </c>
      <c r="K7" s="143" t="s">
        <v>98</v>
      </c>
      <c r="L7" s="143" t="s">
        <v>99</v>
      </c>
      <c r="M7" s="143" t="s">
        <v>100</v>
      </c>
      <c r="N7" s="141" t="s">
        <v>3</v>
      </c>
    </row>
    <row r="8" spans="1:15" ht="8.25" customHeight="1" x14ac:dyDescent="0.25">
      <c r="A8" s="181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5" ht="15.75" x14ac:dyDescent="0.25">
      <c r="A9" s="182"/>
      <c r="B9" s="149" t="s">
        <v>101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50"/>
      <c r="N9" s="147"/>
    </row>
    <row r="10" spans="1:15" ht="12" customHeight="1" x14ac:dyDescent="0.25">
      <c r="A10" s="182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83"/>
      <c r="N10" s="147"/>
    </row>
    <row r="11" spans="1:15" ht="18.75" x14ac:dyDescent="0.3">
      <c r="A11" s="151">
        <v>1981</v>
      </c>
      <c r="B11" s="152">
        <f>'Nouvelles Immatriculations'!B11</f>
        <v>1416</v>
      </c>
      <c r="C11" s="152">
        <f>'Nouvelles Immatriculations'!C11</f>
        <v>2687</v>
      </c>
      <c r="D11" s="152">
        <f>'Nouvelles Immatriculations'!D11</f>
        <v>2900</v>
      </c>
      <c r="E11" s="152">
        <f>'Nouvelles Immatriculations'!E11</f>
        <v>2699</v>
      </c>
      <c r="F11" s="152">
        <f>'Nouvelles Immatriculations'!F11</f>
        <v>2121</v>
      </c>
      <c r="G11" s="152">
        <f>'Nouvelles Immatriculations'!G11</f>
        <v>1860</v>
      </c>
      <c r="H11" s="152">
        <f>'Nouvelles Immatriculations'!H11</f>
        <v>1941</v>
      </c>
      <c r="I11" s="152">
        <f>'Nouvelles Immatriculations'!I11</f>
        <v>1166</v>
      </c>
      <c r="J11" s="152">
        <f>'Nouvelles Immatriculations'!J11</f>
        <v>1711</v>
      </c>
      <c r="K11" s="152">
        <f>'Nouvelles Immatriculations'!K11</f>
        <v>1809</v>
      </c>
      <c r="L11" s="152">
        <f>'Nouvelles Immatriculations'!L11</f>
        <v>1458</v>
      </c>
      <c r="M11" s="153">
        <f>'Nouvelles Immatriculations'!M11</f>
        <v>1240</v>
      </c>
      <c r="N11" s="184">
        <f>'Nouvelles Immatriculations'!N11</f>
        <v>23008</v>
      </c>
      <c r="O11" s="155"/>
    </row>
    <row r="12" spans="1:15" ht="18.75" x14ac:dyDescent="0.3">
      <c r="A12" s="151">
        <v>1982</v>
      </c>
      <c r="B12" s="152">
        <f>'Nouvelles Immatriculations'!B12</f>
        <v>1422</v>
      </c>
      <c r="C12" s="152">
        <f>'Nouvelles Immatriculations'!C12</f>
        <v>3009</v>
      </c>
      <c r="D12" s="152">
        <f>'Nouvelles Immatriculations'!D12</f>
        <v>3854</v>
      </c>
      <c r="E12" s="152">
        <f>'Nouvelles Immatriculations'!E12</f>
        <v>3092</v>
      </c>
      <c r="F12" s="152">
        <f>'Nouvelles Immatriculations'!F12</f>
        <v>2439</v>
      </c>
      <c r="G12" s="152">
        <f>'Nouvelles Immatriculations'!G12</f>
        <v>2201</v>
      </c>
      <c r="H12" s="152">
        <f>'Nouvelles Immatriculations'!H12</f>
        <v>2198</v>
      </c>
      <c r="I12" s="152">
        <f>'Nouvelles Immatriculations'!I12</f>
        <v>1320</v>
      </c>
      <c r="J12" s="152">
        <f>'Nouvelles Immatriculations'!J12</f>
        <v>1595</v>
      </c>
      <c r="K12" s="152">
        <f>'Nouvelles Immatriculations'!K12</f>
        <v>1783</v>
      </c>
      <c r="L12" s="152">
        <f>'Nouvelles Immatriculations'!L12</f>
        <v>1571</v>
      </c>
      <c r="M12" s="153">
        <f>'Nouvelles Immatriculations'!M12</f>
        <v>1312</v>
      </c>
      <c r="N12" s="184">
        <f>'Nouvelles Immatriculations'!N12</f>
        <v>25796</v>
      </c>
      <c r="O12" s="155"/>
    </row>
    <row r="13" spans="1:15" ht="18.75" x14ac:dyDescent="0.3">
      <c r="A13" s="151">
        <v>1983</v>
      </c>
      <c r="B13" s="152">
        <f>'Nouvelles Immatriculations'!B13</f>
        <v>1463</v>
      </c>
      <c r="C13" s="152">
        <f>'Nouvelles Immatriculations'!C13</f>
        <v>3210</v>
      </c>
      <c r="D13" s="152">
        <f>'Nouvelles Immatriculations'!D13</f>
        <v>3363</v>
      </c>
      <c r="E13" s="152">
        <f>'Nouvelles Immatriculations'!E13</f>
        <v>2968</v>
      </c>
      <c r="F13" s="152">
        <f>'Nouvelles Immatriculations'!F13</f>
        <v>2728</v>
      </c>
      <c r="G13" s="152">
        <f>'Nouvelles Immatriculations'!G13</f>
        <v>2748</v>
      </c>
      <c r="H13" s="152">
        <f>'Nouvelles Immatriculations'!H13</f>
        <v>2058</v>
      </c>
      <c r="I13" s="152">
        <f>'Nouvelles Immatriculations'!I13</f>
        <v>1479</v>
      </c>
      <c r="J13" s="152">
        <f>'Nouvelles Immatriculations'!J13</f>
        <v>1781</v>
      </c>
      <c r="K13" s="152">
        <f>'Nouvelles Immatriculations'!K13</f>
        <v>1795</v>
      </c>
      <c r="L13" s="152">
        <f>'Nouvelles Immatriculations'!L13</f>
        <v>1619</v>
      </c>
      <c r="M13" s="153">
        <f>'Nouvelles Immatriculations'!M13</f>
        <v>1270</v>
      </c>
      <c r="N13" s="184">
        <f>'Nouvelles Immatriculations'!N13</f>
        <v>26482</v>
      </c>
      <c r="O13" s="155"/>
    </row>
    <row r="14" spans="1:15" ht="18.75" x14ac:dyDescent="0.3">
      <c r="A14" s="151">
        <v>1984</v>
      </c>
      <c r="B14" s="152">
        <f>'Nouvelles Immatriculations'!B14</f>
        <v>1644</v>
      </c>
      <c r="C14" s="152">
        <f>'Nouvelles Immatriculations'!C14</f>
        <v>3406</v>
      </c>
      <c r="D14" s="152">
        <f>'Nouvelles Immatriculations'!D14</f>
        <v>4178</v>
      </c>
      <c r="E14" s="152">
        <f>'Nouvelles Immatriculations'!E14</f>
        <v>3357</v>
      </c>
      <c r="F14" s="152">
        <f>'Nouvelles Immatriculations'!F14</f>
        <v>2949</v>
      </c>
      <c r="G14" s="152">
        <f>'Nouvelles Immatriculations'!G14</f>
        <v>2146</v>
      </c>
      <c r="H14" s="152">
        <f>'Nouvelles Immatriculations'!H14</f>
        <v>1962</v>
      </c>
      <c r="I14" s="152">
        <f>'Nouvelles Immatriculations'!I14</f>
        <v>1775</v>
      </c>
      <c r="J14" s="152">
        <f>'Nouvelles Immatriculations'!J14</f>
        <v>1793</v>
      </c>
      <c r="K14" s="152">
        <f>'Nouvelles Immatriculations'!K14</f>
        <v>2299</v>
      </c>
      <c r="L14" s="152">
        <f>'Nouvelles Immatriculations'!L14</f>
        <v>1690</v>
      </c>
      <c r="M14" s="153">
        <f>'Nouvelles Immatriculations'!M14</f>
        <v>1398</v>
      </c>
      <c r="N14" s="184">
        <f>'Nouvelles Immatriculations'!N14</f>
        <v>28597</v>
      </c>
      <c r="O14" s="155"/>
    </row>
    <row r="15" spans="1:15" ht="18.75" x14ac:dyDescent="0.3">
      <c r="A15" s="151">
        <v>1985</v>
      </c>
      <c r="B15" s="152">
        <f>'Nouvelles Immatriculations'!B15</f>
        <v>1893</v>
      </c>
      <c r="C15" s="152">
        <f>'Nouvelles Immatriculations'!C15</f>
        <v>3701</v>
      </c>
      <c r="D15" s="152">
        <f>'Nouvelles Immatriculations'!D15</f>
        <v>3766</v>
      </c>
      <c r="E15" s="152">
        <f>'Nouvelles Immatriculations'!E15</f>
        <v>3090</v>
      </c>
      <c r="F15" s="152">
        <f>'Nouvelles Immatriculations'!F15</f>
        <v>2894</v>
      </c>
      <c r="G15" s="152">
        <f>'Nouvelles Immatriculations'!G15</f>
        <v>2578</v>
      </c>
      <c r="H15" s="152">
        <f>'Nouvelles Immatriculations'!H15</f>
        <v>2572</v>
      </c>
      <c r="I15" s="152">
        <f>'Nouvelles Immatriculations'!I15</f>
        <v>1555</v>
      </c>
      <c r="J15" s="152">
        <f>'Nouvelles Immatriculations'!J15</f>
        <v>1629</v>
      </c>
      <c r="K15" s="152">
        <f>'Nouvelles Immatriculations'!K15</f>
        <v>2221</v>
      </c>
      <c r="L15" s="152">
        <f>'Nouvelles Immatriculations'!L15</f>
        <v>1729</v>
      </c>
      <c r="M15" s="153">
        <f>'Nouvelles Immatriculations'!M15</f>
        <v>1607</v>
      </c>
      <c r="N15" s="184">
        <f>'Nouvelles Immatriculations'!N15</f>
        <v>29235</v>
      </c>
      <c r="O15" s="155"/>
    </row>
    <row r="16" spans="1:15" ht="18.75" x14ac:dyDescent="0.3">
      <c r="A16" s="151">
        <v>1986</v>
      </c>
      <c r="B16" s="152">
        <f>'Nouvelles Immatriculations'!B16</f>
        <v>2229</v>
      </c>
      <c r="C16" s="152">
        <f>'Nouvelles Immatriculations'!C16</f>
        <v>2681</v>
      </c>
      <c r="D16" s="152">
        <f>'Nouvelles Immatriculations'!D16</f>
        <v>4464</v>
      </c>
      <c r="E16" s="152">
        <f>'Nouvelles Immatriculations'!E16</f>
        <v>4226</v>
      </c>
      <c r="F16" s="152">
        <f>'Nouvelles Immatriculations'!F16</f>
        <v>3410</v>
      </c>
      <c r="G16" s="152">
        <f>'Nouvelles Immatriculations'!G16</f>
        <v>3001</v>
      </c>
      <c r="H16" s="152">
        <f>'Nouvelles Immatriculations'!H16</f>
        <v>2915</v>
      </c>
      <c r="I16" s="152">
        <f>'Nouvelles Immatriculations'!I16</f>
        <v>1767</v>
      </c>
      <c r="J16" s="152">
        <f>'Nouvelles Immatriculations'!J16</f>
        <v>2013</v>
      </c>
      <c r="K16" s="152">
        <f>'Nouvelles Immatriculations'!K16</f>
        <v>2559</v>
      </c>
      <c r="L16" s="152">
        <f>'Nouvelles Immatriculations'!L16</f>
        <v>1933</v>
      </c>
      <c r="M16" s="153">
        <f>'Nouvelles Immatriculations'!M16</f>
        <v>1762</v>
      </c>
      <c r="N16" s="184">
        <f>'Nouvelles Immatriculations'!N16</f>
        <v>32960</v>
      </c>
      <c r="O16" s="155"/>
    </row>
    <row r="17" spans="1:15" ht="18.75" x14ac:dyDescent="0.3">
      <c r="A17" s="151">
        <v>1987</v>
      </c>
      <c r="B17" s="152">
        <f>'Nouvelles Immatriculations'!B17</f>
        <v>1905</v>
      </c>
      <c r="C17" s="152">
        <f>'Nouvelles Immatriculations'!C17</f>
        <v>2835</v>
      </c>
      <c r="D17" s="152">
        <f>'Nouvelles Immatriculations'!D17</f>
        <v>4773</v>
      </c>
      <c r="E17" s="152">
        <f>'Nouvelles Immatriculations'!E17</f>
        <v>4347</v>
      </c>
      <c r="F17" s="152">
        <f>'Nouvelles Immatriculations'!F17</f>
        <v>3470</v>
      </c>
      <c r="G17" s="152">
        <f>'Nouvelles Immatriculations'!G17</f>
        <v>2898</v>
      </c>
      <c r="H17" s="152">
        <f>'Nouvelles Immatriculations'!H17</f>
        <v>2858</v>
      </c>
      <c r="I17" s="152">
        <f>'Nouvelles Immatriculations'!I17</f>
        <v>1746</v>
      </c>
      <c r="J17" s="152">
        <f>'Nouvelles Immatriculations'!J17</f>
        <v>2079</v>
      </c>
      <c r="K17" s="152">
        <f>'Nouvelles Immatriculations'!K17</f>
        <v>2355</v>
      </c>
      <c r="L17" s="152">
        <f>'Nouvelles Immatriculations'!L17</f>
        <v>1792</v>
      </c>
      <c r="M17" s="153">
        <f>'Nouvelles Immatriculations'!M17</f>
        <v>1602</v>
      </c>
      <c r="N17" s="184">
        <f>'Nouvelles Immatriculations'!N17</f>
        <v>32660</v>
      </c>
      <c r="O17" s="155"/>
    </row>
    <row r="18" spans="1:15" ht="18.75" x14ac:dyDescent="0.3">
      <c r="A18" s="151">
        <v>1988</v>
      </c>
      <c r="B18" s="152">
        <f>'Nouvelles Immatriculations'!B18</f>
        <v>1892</v>
      </c>
      <c r="C18" s="152">
        <f>'Nouvelles Immatriculations'!C18</f>
        <v>3872</v>
      </c>
      <c r="D18" s="152">
        <f>'Nouvelles Immatriculations'!D18</f>
        <v>4586</v>
      </c>
      <c r="E18" s="152">
        <f>'Nouvelles Immatriculations'!E18</f>
        <v>3766</v>
      </c>
      <c r="F18" s="152">
        <f>'Nouvelles Immatriculations'!F18</f>
        <v>3221</v>
      </c>
      <c r="G18" s="152">
        <f>'Nouvelles Immatriculations'!G18</f>
        <v>3297</v>
      </c>
      <c r="H18" s="152">
        <f>'Nouvelles Immatriculations'!H18</f>
        <v>2769</v>
      </c>
      <c r="I18" s="152">
        <f>'Nouvelles Immatriculations'!I18</f>
        <v>1983</v>
      </c>
      <c r="J18" s="152">
        <f>'Nouvelles Immatriculations'!J18</f>
        <v>2147</v>
      </c>
      <c r="K18" s="152">
        <f>'Nouvelles Immatriculations'!K18</f>
        <v>2278</v>
      </c>
      <c r="L18" s="152">
        <f>'Nouvelles Immatriculations'!L18</f>
        <v>2210</v>
      </c>
      <c r="M18" s="153">
        <f>'Nouvelles Immatriculations'!M18</f>
        <v>1826</v>
      </c>
      <c r="N18" s="184">
        <f>'Nouvelles Immatriculations'!N18</f>
        <v>33847</v>
      </c>
      <c r="O18" s="155"/>
    </row>
    <row r="19" spans="1:15" ht="18.75" x14ac:dyDescent="0.3">
      <c r="A19" s="151">
        <v>1989</v>
      </c>
      <c r="B19" s="152">
        <f>'Nouvelles Immatriculations'!B19</f>
        <v>2360</v>
      </c>
      <c r="C19" s="152">
        <f>'Nouvelles Immatriculations'!C19</f>
        <v>4297</v>
      </c>
      <c r="D19" s="152">
        <f>'Nouvelles Immatriculations'!D19</f>
        <v>5015</v>
      </c>
      <c r="E19" s="152">
        <f>'Nouvelles Immatriculations'!E19</f>
        <v>3463</v>
      </c>
      <c r="F19" s="152">
        <f>'Nouvelles Immatriculations'!F19</f>
        <v>2964</v>
      </c>
      <c r="G19" s="152">
        <f>'Nouvelles Immatriculations'!G19</f>
        <v>2929</v>
      </c>
      <c r="H19" s="152">
        <f>'Nouvelles Immatriculations'!H19</f>
        <v>2693</v>
      </c>
      <c r="I19" s="152">
        <f>'Nouvelles Immatriculations'!I19</f>
        <v>2107</v>
      </c>
      <c r="J19" s="152">
        <f>'Nouvelles Immatriculations'!J19</f>
        <v>2036</v>
      </c>
      <c r="K19" s="152">
        <f>'Nouvelles Immatriculations'!K19</f>
        <v>2600</v>
      </c>
      <c r="L19" s="152">
        <f>'Nouvelles Immatriculations'!L19</f>
        <v>2150</v>
      </c>
      <c r="M19" s="153">
        <f>'Nouvelles Immatriculations'!M19</f>
        <v>1768</v>
      </c>
      <c r="N19" s="184">
        <f>'Nouvelles Immatriculations'!N19</f>
        <v>34382</v>
      </c>
      <c r="O19" s="155"/>
    </row>
    <row r="20" spans="1:15" ht="18.75" x14ac:dyDescent="0.3">
      <c r="A20" s="151">
        <v>1990</v>
      </c>
      <c r="B20" s="152">
        <f>'Nouvelles Immatriculations'!B20</f>
        <v>2533</v>
      </c>
      <c r="C20" s="152">
        <f>'Nouvelles Immatriculations'!C20</f>
        <v>3819</v>
      </c>
      <c r="D20" s="152">
        <f>'Nouvelles Immatriculations'!D20</f>
        <v>4565</v>
      </c>
      <c r="E20" s="152">
        <f>'Nouvelles Immatriculations'!E20</f>
        <v>4062</v>
      </c>
      <c r="F20" s="152">
        <f>'Nouvelles Immatriculations'!F20</f>
        <v>3864</v>
      </c>
      <c r="G20" s="152">
        <f>'Nouvelles Immatriculations'!G20</f>
        <v>3415</v>
      </c>
      <c r="H20" s="152">
        <f>'Nouvelles Immatriculations'!H20</f>
        <v>3166</v>
      </c>
      <c r="I20" s="152">
        <f>'Nouvelles Immatriculations'!I20</f>
        <v>2302</v>
      </c>
      <c r="J20" s="152">
        <f>'Nouvelles Immatriculations'!J20</f>
        <v>2139</v>
      </c>
      <c r="K20" s="152">
        <f>'Nouvelles Immatriculations'!K20</f>
        <v>3627</v>
      </c>
      <c r="L20" s="152">
        <f>'Nouvelles Immatriculations'!L20</f>
        <v>3029</v>
      </c>
      <c r="M20" s="153">
        <f>'Nouvelles Immatriculations'!M20</f>
        <v>2127</v>
      </c>
      <c r="N20" s="184">
        <f>'Nouvelles Immatriculations'!N20</f>
        <v>38648</v>
      </c>
      <c r="O20" s="155"/>
    </row>
    <row r="21" spans="1:15" ht="18.75" x14ac:dyDescent="0.3">
      <c r="A21" s="151">
        <v>1991</v>
      </c>
      <c r="B21" s="152">
        <f>'Nouvelles Immatriculations'!B21</f>
        <v>2976</v>
      </c>
      <c r="C21" s="152">
        <f>'Nouvelles Immatriculations'!C21</f>
        <v>4593</v>
      </c>
      <c r="D21" s="152">
        <f>'Nouvelles Immatriculations'!D21</f>
        <v>5258</v>
      </c>
      <c r="E21" s="152">
        <f>'Nouvelles Immatriculations'!E21</f>
        <v>5285</v>
      </c>
      <c r="F21" s="152">
        <f>'Nouvelles Immatriculations'!F21</f>
        <v>4323</v>
      </c>
      <c r="G21" s="152">
        <f>'Nouvelles Immatriculations'!G21</f>
        <v>3828</v>
      </c>
      <c r="H21" s="152">
        <f>'Nouvelles Immatriculations'!H21</f>
        <v>3998</v>
      </c>
      <c r="I21" s="152">
        <f>'Nouvelles Immatriculations'!I21</f>
        <v>2342</v>
      </c>
      <c r="J21" s="152">
        <f>'Nouvelles Immatriculations'!J21</f>
        <v>2269</v>
      </c>
      <c r="K21" s="152">
        <f>'Nouvelles Immatriculations'!K21</f>
        <v>3125</v>
      </c>
      <c r="L21" s="152">
        <f>'Nouvelles Immatriculations'!L21</f>
        <v>2268</v>
      </c>
      <c r="M21" s="153">
        <f>'Nouvelles Immatriculations'!M21</f>
        <v>3790</v>
      </c>
      <c r="N21" s="184">
        <f>'Nouvelles Immatriculations'!N21</f>
        <v>44055</v>
      </c>
      <c r="O21" s="155"/>
    </row>
    <row r="22" spans="1:15" ht="18.75" x14ac:dyDescent="0.3">
      <c r="A22" s="151">
        <v>1992</v>
      </c>
      <c r="B22" s="152">
        <f>'Nouvelles Immatriculations'!B22</f>
        <v>2831</v>
      </c>
      <c r="C22" s="152">
        <f>'Nouvelles Immatriculations'!C22</f>
        <v>4735</v>
      </c>
      <c r="D22" s="152">
        <f>'Nouvelles Immatriculations'!D22</f>
        <v>4741</v>
      </c>
      <c r="E22" s="152">
        <f>'Nouvelles Immatriculations'!E22</f>
        <v>4885</v>
      </c>
      <c r="F22" s="152">
        <f>'Nouvelles Immatriculations'!F22</f>
        <v>3637</v>
      </c>
      <c r="G22" s="152">
        <f>'Nouvelles Immatriculations'!G22</f>
        <v>3533</v>
      </c>
      <c r="H22" s="152">
        <f>'Nouvelles Immatriculations'!H22</f>
        <v>2705</v>
      </c>
      <c r="I22" s="152">
        <f>'Nouvelles Immatriculations'!I22</f>
        <v>1750</v>
      </c>
      <c r="J22" s="152">
        <f>'Nouvelles Immatriculations'!J22</f>
        <v>2113</v>
      </c>
      <c r="K22" s="152">
        <f>'Nouvelles Immatriculations'!K22</f>
        <v>2409</v>
      </c>
      <c r="L22" s="152">
        <f>'Nouvelles Immatriculations'!L22</f>
        <v>1949</v>
      </c>
      <c r="M22" s="153">
        <f>'Nouvelles Immatriculations'!M22</f>
        <v>1845</v>
      </c>
      <c r="N22" s="184">
        <f>'Nouvelles Immatriculations'!N22</f>
        <v>37133</v>
      </c>
      <c r="O22" s="155"/>
    </row>
    <row r="23" spans="1:15" ht="18.75" x14ac:dyDescent="0.3">
      <c r="A23" s="151">
        <v>1993</v>
      </c>
      <c r="B23" s="152">
        <f>'Nouvelles Immatriculations'!B23</f>
        <v>2109</v>
      </c>
      <c r="C23" s="152">
        <f>'Nouvelles Immatriculations'!C23</f>
        <v>3748</v>
      </c>
      <c r="D23" s="152">
        <f>'Nouvelles Immatriculations'!D23</f>
        <v>4494</v>
      </c>
      <c r="E23" s="152">
        <f>'Nouvelles Immatriculations'!E23</f>
        <v>3129</v>
      </c>
      <c r="F23" s="152">
        <f>'Nouvelles Immatriculations'!F23</f>
        <v>2490</v>
      </c>
      <c r="G23" s="152">
        <f>'Nouvelles Immatriculations'!G23</f>
        <v>2394</v>
      </c>
      <c r="H23" s="152">
        <f>'Nouvelles Immatriculations'!H23</f>
        <v>2765</v>
      </c>
      <c r="I23" s="152">
        <f>'Nouvelles Immatriculations'!I23</f>
        <v>1720</v>
      </c>
      <c r="J23" s="152">
        <f>'Nouvelles Immatriculations'!J23</f>
        <v>1960</v>
      </c>
      <c r="K23" s="152">
        <f>'Nouvelles Immatriculations'!K23</f>
        <v>2293</v>
      </c>
      <c r="L23" s="152">
        <f>'Nouvelles Immatriculations'!L23</f>
        <v>1868</v>
      </c>
      <c r="M23" s="153">
        <f>'Nouvelles Immatriculations'!M23</f>
        <v>1709</v>
      </c>
      <c r="N23" s="184">
        <f>'Nouvelles Immatriculations'!N23</f>
        <v>30679</v>
      </c>
      <c r="O23" s="155"/>
    </row>
    <row r="24" spans="1:15" ht="18.75" x14ac:dyDescent="0.3">
      <c r="A24" s="151">
        <v>1994</v>
      </c>
      <c r="B24" s="152">
        <f>'Nouvelles Immatriculations'!B24</f>
        <v>2020</v>
      </c>
      <c r="C24" s="152">
        <f>'Nouvelles Immatriculations'!C24</f>
        <v>3599</v>
      </c>
      <c r="D24" s="152">
        <f>'Nouvelles Immatriculations'!D24</f>
        <v>3839</v>
      </c>
      <c r="E24" s="152">
        <f>'Nouvelles Immatriculations'!E24</f>
        <v>3647</v>
      </c>
      <c r="F24" s="152">
        <f>'Nouvelles Immatriculations'!F24</f>
        <v>2901</v>
      </c>
      <c r="G24" s="152">
        <f>'Nouvelles Immatriculations'!G24</f>
        <v>2913</v>
      </c>
      <c r="H24" s="152">
        <f>'Nouvelles Immatriculations'!H24</f>
        <v>2400</v>
      </c>
      <c r="I24" s="152">
        <f>'Nouvelles Immatriculations'!I24</f>
        <v>1570</v>
      </c>
      <c r="J24" s="152">
        <f>'Nouvelles Immatriculations'!J24</f>
        <v>1785</v>
      </c>
      <c r="K24" s="152">
        <f>'Nouvelles Immatriculations'!K24</f>
        <v>2101</v>
      </c>
      <c r="L24" s="152">
        <f>'Nouvelles Immatriculations'!L24</f>
        <v>1811</v>
      </c>
      <c r="M24" s="153">
        <f>'Nouvelles Immatriculations'!M24</f>
        <v>1538</v>
      </c>
      <c r="N24" s="184">
        <f>'Nouvelles Immatriculations'!N24</f>
        <v>30124</v>
      </c>
      <c r="O24" s="155"/>
    </row>
    <row r="25" spans="1:15" ht="18.75" x14ac:dyDescent="0.3">
      <c r="A25" s="151">
        <v>1995</v>
      </c>
      <c r="B25" s="152">
        <f>'Nouvelles Immatriculations'!B25</f>
        <v>1981</v>
      </c>
      <c r="C25" s="152">
        <f>'Nouvelles Immatriculations'!C25</f>
        <v>3462</v>
      </c>
      <c r="D25" s="152">
        <f>'Nouvelles Immatriculations'!D25</f>
        <v>3910</v>
      </c>
      <c r="E25" s="152">
        <f>'Nouvelles Immatriculations'!E25</f>
        <v>3206</v>
      </c>
      <c r="F25" s="152">
        <f>'Nouvelles Immatriculations'!F25</f>
        <v>2716</v>
      </c>
      <c r="G25" s="152">
        <f>'Nouvelles Immatriculations'!G25</f>
        <v>2315</v>
      </c>
      <c r="H25" s="152">
        <f>'Nouvelles Immatriculations'!H25</f>
        <v>2343</v>
      </c>
      <c r="I25" s="152">
        <f>'Nouvelles Immatriculations'!I25</f>
        <v>1615</v>
      </c>
      <c r="J25" s="152">
        <f>'Nouvelles Immatriculations'!J25</f>
        <v>1783</v>
      </c>
      <c r="K25" s="152">
        <f>'Nouvelles Immatriculations'!K25</f>
        <v>2100</v>
      </c>
      <c r="L25" s="152">
        <f>'Nouvelles Immatriculations'!L25</f>
        <v>1950</v>
      </c>
      <c r="M25" s="153">
        <f>'Nouvelles Immatriculations'!M25</f>
        <v>1425</v>
      </c>
      <c r="N25" s="184">
        <f>'Nouvelles Immatriculations'!N25</f>
        <v>28806</v>
      </c>
      <c r="O25" s="155"/>
    </row>
    <row r="26" spans="1:15" ht="18.75" x14ac:dyDescent="0.3">
      <c r="A26" s="151">
        <v>1996</v>
      </c>
      <c r="B26" s="152">
        <f>'Nouvelles Immatriculations'!B26</f>
        <v>2006</v>
      </c>
      <c r="C26" s="152">
        <f>'Nouvelles Immatriculations'!C26</f>
        <v>3224</v>
      </c>
      <c r="D26" s="152">
        <f>'Nouvelles Immatriculations'!D26</f>
        <v>3789</v>
      </c>
      <c r="E26" s="152">
        <f>'Nouvelles Immatriculations'!E26</f>
        <v>4153</v>
      </c>
      <c r="F26" s="152">
        <f>'Nouvelles Immatriculations'!F26</f>
        <v>3100</v>
      </c>
      <c r="G26" s="152">
        <f>'Nouvelles Immatriculations'!G26</f>
        <v>2527</v>
      </c>
      <c r="H26" s="152">
        <f>'Nouvelles Immatriculations'!H26</f>
        <v>3015</v>
      </c>
      <c r="I26" s="152">
        <f>'Nouvelles Immatriculations'!I26</f>
        <v>1504</v>
      </c>
      <c r="J26" s="152">
        <f>'Nouvelles Immatriculations'!J26</f>
        <v>1847</v>
      </c>
      <c r="K26" s="152">
        <f>'Nouvelles Immatriculations'!K26</f>
        <v>2314</v>
      </c>
      <c r="L26" s="152">
        <f>'Nouvelles Immatriculations'!L26</f>
        <v>1673</v>
      </c>
      <c r="M26" s="153">
        <f>'Nouvelles Immatriculations'!M26</f>
        <v>1602</v>
      </c>
      <c r="N26" s="184">
        <f>'Nouvelles Immatriculations'!N26</f>
        <v>30754</v>
      </c>
      <c r="O26" s="155"/>
    </row>
    <row r="27" spans="1:15" ht="18.75" x14ac:dyDescent="0.3">
      <c r="A27" s="151">
        <v>1997</v>
      </c>
      <c r="B27" s="152">
        <f>'Nouvelles Immatriculations'!B27</f>
        <v>2247</v>
      </c>
      <c r="C27" s="152">
        <f>'Nouvelles Immatriculations'!C27</f>
        <v>3862</v>
      </c>
      <c r="D27" s="152">
        <f>'Nouvelles Immatriculations'!D27</f>
        <v>3586</v>
      </c>
      <c r="E27" s="152">
        <f>'Nouvelles Immatriculations'!E27</f>
        <v>4047</v>
      </c>
      <c r="F27" s="152">
        <f>'Nouvelles Immatriculations'!F27</f>
        <v>2838</v>
      </c>
      <c r="G27" s="152">
        <f>'Nouvelles Immatriculations'!G27</f>
        <v>2727</v>
      </c>
      <c r="H27" s="152">
        <f>'Nouvelles Immatriculations'!H27</f>
        <v>2730</v>
      </c>
      <c r="I27" s="152">
        <f>'Nouvelles Immatriculations'!I27</f>
        <v>1648</v>
      </c>
      <c r="J27" s="152">
        <f>'Nouvelles Immatriculations'!J27</f>
        <v>2007</v>
      </c>
      <c r="K27" s="152">
        <f>'Nouvelles Immatriculations'!K27</f>
        <v>2450</v>
      </c>
      <c r="L27" s="152">
        <f>'Nouvelles Immatriculations'!L27</f>
        <v>1966</v>
      </c>
      <c r="M27" s="153">
        <f>'Nouvelles Immatriculations'!M27</f>
        <v>1695</v>
      </c>
      <c r="N27" s="184">
        <f>'Nouvelles Immatriculations'!N27</f>
        <v>31803</v>
      </c>
      <c r="O27" s="155"/>
    </row>
    <row r="28" spans="1:15" ht="18.75" x14ac:dyDescent="0.3">
      <c r="A28" s="151">
        <v>1998</v>
      </c>
      <c r="B28" s="152">
        <f>'Nouvelles Immatriculations'!B28</f>
        <v>2433</v>
      </c>
      <c r="C28" s="152">
        <f>'Nouvelles Immatriculations'!C28</f>
        <v>3723</v>
      </c>
      <c r="D28" s="152">
        <f>'Nouvelles Immatriculations'!D28</f>
        <v>4325</v>
      </c>
      <c r="E28" s="152">
        <f>'Nouvelles Immatriculations'!E28</f>
        <v>4493</v>
      </c>
      <c r="F28" s="152">
        <f>'Nouvelles Immatriculations'!F28</f>
        <v>3399</v>
      </c>
      <c r="G28" s="152">
        <f>'Nouvelles Immatriculations'!G28</f>
        <v>3083</v>
      </c>
      <c r="H28" s="152">
        <f>'Nouvelles Immatriculations'!H28</f>
        <v>3247</v>
      </c>
      <c r="I28" s="152">
        <f>'Nouvelles Immatriculations'!I28</f>
        <v>1928</v>
      </c>
      <c r="J28" s="152">
        <f>'Nouvelles Immatriculations'!J28</f>
        <v>2377</v>
      </c>
      <c r="K28" s="152">
        <f>'Nouvelles Immatriculations'!K28</f>
        <v>2831</v>
      </c>
      <c r="L28" s="152">
        <f>'Nouvelles Immatriculations'!L28</f>
        <v>2388</v>
      </c>
      <c r="M28" s="153">
        <f>'Nouvelles Immatriculations'!M28</f>
        <v>2126</v>
      </c>
      <c r="N28" s="184">
        <f>'Nouvelles Immatriculations'!N28</f>
        <v>36353</v>
      </c>
      <c r="O28" s="155"/>
    </row>
    <row r="29" spans="1:15" ht="18.75" x14ac:dyDescent="0.3">
      <c r="A29" s="151">
        <v>1999</v>
      </c>
      <c r="B29" s="152">
        <f>'Nouvelles Immatriculations'!B29</f>
        <v>3127</v>
      </c>
      <c r="C29" s="152">
        <f>'Nouvelles Immatriculations'!C29</f>
        <v>4437</v>
      </c>
      <c r="D29" s="152">
        <f>'Nouvelles Immatriculations'!D29</f>
        <v>5478</v>
      </c>
      <c r="E29" s="152">
        <f>'Nouvelles Immatriculations'!E29</f>
        <v>4384</v>
      </c>
      <c r="F29" s="152">
        <f>'Nouvelles Immatriculations'!F29</f>
        <v>3552</v>
      </c>
      <c r="G29" s="152">
        <f>'Nouvelles Immatriculations'!G29</f>
        <v>3678</v>
      </c>
      <c r="H29" s="152">
        <f>'Nouvelles Immatriculations'!H29</f>
        <v>3611</v>
      </c>
      <c r="I29" s="152">
        <f>'Nouvelles Immatriculations'!I29</f>
        <v>2260</v>
      </c>
      <c r="J29" s="152">
        <f>'Nouvelles Immatriculations'!J29</f>
        <v>2699</v>
      </c>
      <c r="K29" s="152">
        <f>'Nouvelles Immatriculations'!K29</f>
        <v>3071</v>
      </c>
      <c r="L29" s="152">
        <f>'Nouvelles Immatriculations'!L29</f>
        <v>2510</v>
      </c>
      <c r="M29" s="153">
        <f>'Nouvelles Immatriculations'!M29</f>
        <v>2182</v>
      </c>
      <c r="N29" s="184">
        <f>'Nouvelles Immatriculations'!N29</f>
        <v>40989</v>
      </c>
      <c r="O29" s="155"/>
    </row>
    <row r="30" spans="1:15" ht="18.75" x14ac:dyDescent="0.3">
      <c r="A30" s="151">
        <v>2000</v>
      </c>
      <c r="B30" s="152">
        <f>'Nouvelles Immatriculations'!B30</f>
        <v>3016</v>
      </c>
      <c r="C30" s="152">
        <f>'Nouvelles Immatriculations'!C30</f>
        <v>4671</v>
      </c>
      <c r="D30" s="152">
        <f>'Nouvelles Immatriculations'!D30</f>
        <v>5218</v>
      </c>
      <c r="E30" s="152">
        <f>'Nouvelles Immatriculations'!E30</f>
        <v>4746</v>
      </c>
      <c r="F30" s="152">
        <f>'Nouvelles Immatriculations'!F30</f>
        <v>4814</v>
      </c>
      <c r="G30" s="152">
        <f>'Nouvelles Immatriculations'!G30</f>
        <v>3545</v>
      </c>
      <c r="H30" s="152">
        <f>'Nouvelles Immatriculations'!H30</f>
        <v>3341</v>
      </c>
      <c r="I30" s="152">
        <f>'Nouvelles Immatriculations'!I30</f>
        <v>2439</v>
      </c>
      <c r="J30" s="152">
        <f>'Nouvelles Immatriculations'!J30</f>
        <v>2637</v>
      </c>
      <c r="K30" s="152">
        <f>'Nouvelles Immatriculations'!K30</f>
        <v>3085</v>
      </c>
      <c r="L30" s="152">
        <f>'Nouvelles Immatriculations'!L30</f>
        <v>2737</v>
      </c>
      <c r="M30" s="153">
        <f>'Nouvelles Immatriculations'!M30</f>
        <v>2055</v>
      </c>
      <c r="N30" s="184">
        <f>'Nouvelles Immatriculations'!N30</f>
        <v>42304</v>
      </c>
      <c r="O30" s="155"/>
    </row>
    <row r="31" spans="1:15" ht="18.75" x14ac:dyDescent="0.3">
      <c r="A31" s="151">
        <v>2001</v>
      </c>
      <c r="B31" s="152">
        <f>'Nouvelles Immatriculations'!B31</f>
        <v>3416</v>
      </c>
      <c r="C31" s="152">
        <f>'Nouvelles Immatriculations'!C31</f>
        <v>4402</v>
      </c>
      <c r="D31" s="152">
        <f>'Nouvelles Immatriculations'!D31</f>
        <v>5355</v>
      </c>
      <c r="E31" s="152">
        <f>'Nouvelles Immatriculations'!E31</f>
        <v>4271</v>
      </c>
      <c r="F31" s="152">
        <f>'Nouvelles Immatriculations'!F31</f>
        <v>4228</v>
      </c>
      <c r="G31" s="152">
        <f>'Nouvelles Immatriculations'!G31</f>
        <v>3825</v>
      </c>
      <c r="H31" s="152">
        <f>'Nouvelles Immatriculations'!H31</f>
        <v>3878</v>
      </c>
      <c r="I31" s="152">
        <f>'Nouvelles Immatriculations'!I31</f>
        <v>2709</v>
      </c>
      <c r="J31" s="152">
        <f>'Nouvelles Immatriculations'!J31</f>
        <v>2552</v>
      </c>
      <c r="K31" s="152">
        <f>'Nouvelles Immatriculations'!K31</f>
        <v>3567</v>
      </c>
      <c r="L31" s="152">
        <f>'Nouvelles Immatriculations'!L31</f>
        <v>2917</v>
      </c>
      <c r="M31" s="153">
        <f>'Nouvelles Immatriculations'!M31</f>
        <v>2044</v>
      </c>
      <c r="N31" s="184">
        <f>'Nouvelles Immatriculations'!N31</f>
        <v>43164</v>
      </c>
    </row>
    <row r="32" spans="1:15" ht="18.75" x14ac:dyDescent="0.3">
      <c r="A32" s="151" t="s">
        <v>26</v>
      </c>
      <c r="B32" s="152">
        <f>'Nouvelles Immatriculations'!B32</f>
        <v>3385</v>
      </c>
      <c r="C32" s="152">
        <f>'Nouvelles Immatriculations'!C32</f>
        <v>4734</v>
      </c>
      <c r="D32" s="152">
        <f>'Nouvelles Immatriculations'!D32</f>
        <v>5296</v>
      </c>
      <c r="E32" s="152">
        <f>'Nouvelles Immatriculations'!E32</f>
        <v>5297</v>
      </c>
      <c r="F32" s="152">
        <f>'Nouvelles Immatriculations'!F32</f>
        <v>4089</v>
      </c>
      <c r="G32" s="152">
        <f>'Nouvelles Immatriculations'!G32</f>
        <v>3818</v>
      </c>
      <c r="H32" s="152">
        <f>'Nouvelles Immatriculations'!H32</f>
        <v>3831</v>
      </c>
      <c r="I32" s="152">
        <f>'Nouvelles Immatriculations'!I32</f>
        <v>2208</v>
      </c>
      <c r="J32" s="152">
        <f>'Nouvelles Immatriculations'!J32</f>
        <v>2818</v>
      </c>
      <c r="K32" s="152">
        <f>'Nouvelles Immatriculations'!K32</f>
        <v>3584</v>
      </c>
      <c r="L32" s="152">
        <f>'Nouvelles Immatriculations'!L32</f>
        <v>2732</v>
      </c>
      <c r="M32" s="153">
        <f>'Nouvelles Immatriculations'!M32</f>
        <v>1892</v>
      </c>
      <c r="N32" s="184">
        <f>'Nouvelles Immatriculations'!N32</f>
        <v>43684</v>
      </c>
    </row>
    <row r="33" spans="1:15" ht="18.75" x14ac:dyDescent="0.3">
      <c r="A33" s="151" t="s">
        <v>27</v>
      </c>
      <c r="B33" s="152">
        <f>'Nouvelles Immatriculations'!B33</f>
        <v>3211</v>
      </c>
      <c r="C33" s="152">
        <f>'Nouvelles Immatriculations'!C33</f>
        <v>4681</v>
      </c>
      <c r="D33" s="152">
        <f>'Nouvelles Immatriculations'!D33</f>
        <v>5193</v>
      </c>
      <c r="E33" s="152">
        <f>'Nouvelles Immatriculations'!E33</f>
        <v>5283</v>
      </c>
      <c r="F33" s="152">
        <f>'Nouvelles Immatriculations'!F33</f>
        <v>4023</v>
      </c>
      <c r="G33" s="152">
        <f>'Nouvelles Immatriculations'!G33</f>
        <v>3430</v>
      </c>
      <c r="H33" s="152">
        <f>'Nouvelles Immatriculations'!H33</f>
        <v>3751</v>
      </c>
      <c r="I33" s="152">
        <f>'Nouvelles Immatriculations'!I33</f>
        <v>2431</v>
      </c>
      <c r="J33" s="152">
        <f>'Nouvelles Immatriculations'!J33</f>
        <v>2960</v>
      </c>
      <c r="K33" s="152">
        <f>'Nouvelles Immatriculations'!K33</f>
        <v>3763</v>
      </c>
      <c r="L33" s="152">
        <f>'Nouvelles Immatriculations'!L33</f>
        <v>2774</v>
      </c>
      <c r="M33" s="153">
        <f>'Nouvelles Immatriculations'!M33</f>
        <v>2270</v>
      </c>
      <c r="N33" s="184">
        <f>'Nouvelles Immatriculations'!N33</f>
        <v>43770</v>
      </c>
    </row>
    <row r="34" spans="1:15" ht="18.75" x14ac:dyDescent="0.3">
      <c r="A34" s="151" t="s">
        <v>28</v>
      </c>
      <c r="B34" s="152">
        <f>'Nouvelles Immatriculations'!B34</f>
        <v>3392</v>
      </c>
      <c r="C34" s="152">
        <f>'Nouvelles Immatriculations'!C34</f>
        <v>4332</v>
      </c>
      <c r="D34" s="152">
        <f>'Nouvelles Immatriculations'!D34</f>
        <v>6214</v>
      </c>
      <c r="E34" s="152">
        <f>'Nouvelles Immatriculations'!E34</f>
        <v>5811</v>
      </c>
      <c r="F34" s="152">
        <f>'Nouvelles Immatriculations'!F34</f>
        <v>4411</v>
      </c>
      <c r="G34" s="152">
        <f>'Nouvelles Immatriculations'!G34</f>
        <v>4342</v>
      </c>
      <c r="H34" s="152">
        <f>'Nouvelles Immatriculations'!H34</f>
        <v>4017</v>
      </c>
      <c r="I34" s="152">
        <f>'Nouvelles Immatriculations'!I34</f>
        <v>2416</v>
      </c>
      <c r="J34" s="152">
        <f>'Nouvelles Immatriculations'!J34</f>
        <v>3205</v>
      </c>
      <c r="K34" s="152">
        <f>'Nouvelles Immatriculations'!K34</f>
        <v>4015</v>
      </c>
      <c r="L34" s="152">
        <f>'Nouvelles Immatriculations'!L34</f>
        <v>3390</v>
      </c>
      <c r="M34" s="153">
        <f>'Nouvelles Immatriculations'!M34</f>
        <v>2616</v>
      </c>
      <c r="N34" s="184">
        <f>'Nouvelles Immatriculations'!N34</f>
        <v>48161</v>
      </c>
    </row>
    <row r="35" spans="1:15" ht="18.75" x14ac:dyDescent="0.3">
      <c r="A35" s="151" t="s">
        <v>29</v>
      </c>
      <c r="B35" s="152">
        <f>'Nouvelles Immatriculations'!B35</f>
        <v>3793</v>
      </c>
      <c r="C35" s="152">
        <f>'Nouvelles Immatriculations'!C35</f>
        <v>4888</v>
      </c>
      <c r="D35" s="152">
        <f>'Nouvelles Immatriculations'!D35</f>
        <v>5931</v>
      </c>
      <c r="E35" s="152">
        <f>'Nouvelles Immatriculations'!E35</f>
        <v>5312</v>
      </c>
      <c r="F35" s="152">
        <f>'Nouvelles Immatriculations'!F35</f>
        <v>4448</v>
      </c>
      <c r="G35" s="152">
        <f>'Nouvelles Immatriculations'!G35</f>
        <v>4299</v>
      </c>
      <c r="H35" s="152">
        <f>'Nouvelles Immatriculations'!H35</f>
        <v>3941</v>
      </c>
      <c r="I35" s="152">
        <f>'Nouvelles Immatriculations'!I35</f>
        <v>2773</v>
      </c>
      <c r="J35" s="152">
        <f>'Nouvelles Immatriculations'!J35</f>
        <v>3470</v>
      </c>
      <c r="K35" s="152">
        <f>'Nouvelles Immatriculations'!K35</f>
        <v>3837</v>
      </c>
      <c r="L35" s="152">
        <f>'Nouvelles Immatriculations'!L35</f>
        <v>3431</v>
      </c>
      <c r="M35" s="153">
        <f>'Nouvelles Immatriculations'!M35</f>
        <v>2394</v>
      </c>
      <c r="N35" s="184">
        <f>'Nouvelles Immatriculations'!N35</f>
        <v>48517</v>
      </c>
    </row>
    <row r="36" spans="1:15" ht="18.75" x14ac:dyDescent="0.3">
      <c r="A36" s="151" t="s">
        <v>30</v>
      </c>
      <c r="B36" s="152">
        <f>'Nouvelles Immatriculations'!B36</f>
        <v>4167</v>
      </c>
      <c r="C36" s="152">
        <f>'Nouvelles Immatriculations'!C36</f>
        <v>4223</v>
      </c>
      <c r="D36" s="152">
        <f>'Nouvelles Immatriculations'!D36</f>
        <v>5832</v>
      </c>
      <c r="E36" s="152">
        <f>'Nouvelles Immatriculations'!E36</f>
        <v>5507</v>
      </c>
      <c r="F36" s="152">
        <f>'Nouvelles Immatriculations'!F36</f>
        <v>5822</v>
      </c>
      <c r="G36" s="152">
        <f>'Nouvelles Immatriculations'!G36</f>
        <v>4911</v>
      </c>
      <c r="H36" s="152">
        <f>'Nouvelles Immatriculations'!H36</f>
        <v>4059</v>
      </c>
      <c r="I36" s="152">
        <f>'Nouvelles Immatriculations'!I36</f>
        <v>2801</v>
      </c>
      <c r="J36" s="152">
        <f>'Nouvelles Immatriculations'!J36</f>
        <v>3241</v>
      </c>
      <c r="K36" s="152">
        <f>'Nouvelles Immatriculations'!K36</f>
        <v>4018</v>
      </c>
      <c r="L36" s="152">
        <f>'Nouvelles Immatriculations'!L36</f>
        <v>3730</v>
      </c>
      <c r="M36" s="153">
        <f>'Nouvelles Immatriculations'!M36</f>
        <v>2521</v>
      </c>
      <c r="N36" s="184">
        <f>'Nouvelles Immatriculations'!N36</f>
        <v>50832</v>
      </c>
    </row>
    <row r="37" spans="1:15" ht="18.75" x14ac:dyDescent="0.3">
      <c r="A37" s="151">
        <v>2007</v>
      </c>
      <c r="B37" s="152">
        <f>'Nouvelles Immatriculations'!B37</f>
        <v>3908</v>
      </c>
      <c r="C37" s="152">
        <f>'Nouvelles Immatriculations'!C37</f>
        <v>4506</v>
      </c>
      <c r="D37" s="152">
        <f>'Nouvelles Immatriculations'!D37</f>
        <v>6007</v>
      </c>
      <c r="E37" s="152">
        <f>'Nouvelles Immatriculations'!E37</f>
        <v>5612</v>
      </c>
      <c r="F37" s="152">
        <f>'Nouvelles Immatriculations'!F37</f>
        <v>4598</v>
      </c>
      <c r="G37" s="152">
        <f>'Nouvelles Immatriculations'!G37</f>
        <v>4621</v>
      </c>
      <c r="H37" s="152">
        <f>'Nouvelles Immatriculations'!H37</f>
        <v>4231</v>
      </c>
      <c r="I37" s="152">
        <f>'Nouvelles Immatriculations'!I37</f>
        <v>2929</v>
      </c>
      <c r="J37" s="152">
        <f>'Nouvelles Immatriculations'!J37</f>
        <v>3483</v>
      </c>
      <c r="K37" s="152">
        <f>'Nouvelles Immatriculations'!K37</f>
        <v>4688</v>
      </c>
      <c r="L37" s="152">
        <f>'Nouvelles Immatriculations'!L37</f>
        <v>3823</v>
      </c>
      <c r="M37" s="153">
        <f>'Nouvelles Immatriculations'!M37</f>
        <v>2926</v>
      </c>
      <c r="N37" s="184">
        <f>'Nouvelles Immatriculations'!N37</f>
        <v>51332</v>
      </c>
    </row>
    <row r="38" spans="1:15" ht="18.75" x14ac:dyDescent="0.3">
      <c r="A38" s="151" t="s">
        <v>31</v>
      </c>
      <c r="B38" s="152">
        <f>'Nouvelles Immatriculations'!B38</f>
        <v>3982</v>
      </c>
      <c r="C38" s="152">
        <f>'Nouvelles Immatriculations'!C38</f>
        <v>4152</v>
      </c>
      <c r="D38" s="152">
        <f>'Nouvelles Immatriculations'!D38</f>
        <v>5355</v>
      </c>
      <c r="E38" s="152">
        <f>'Nouvelles Immatriculations'!E38</f>
        <v>6419</v>
      </c>
      <c r="F38" s="152">
        <f>'Nouvelles Immatriculations'!F38</f>
        <v>5092</v>
      </c>
      <c r="G38" s="152">
        <f>'Nouvelles Immatriculations'!G38</f>
        <v>4902</v>
      </c>
      <c r="H38" s="152">
        <f>'Nouvelles Immatriculations'!H38</f>
        <v>4811</v>
      </c>
      <c r="I38" s="152">
        <f>'Nouvelles Immatriculations'!I38</f>
        <v>2918</v>
      </c>
      <c r="J38" s="152">
        <f>'Nouvelles Immatriculations'!J38</f>
        <v>4053</v>
      </c>
      <c r="K38" s="152">
        <f>'Nouvelles Immatriculations'!K38</f>
        <v>4488</v>
      </c>
      <c r="L38" s="152">
        <f>'Nouvelles Immatriculations'!L38</f>
        <v>3426</v>
      </c>
      <c r="M38" s="153">
        <f>'Nouvelles Immatriculations'!M38</f>
        <v>2761</v>
      </c>
      <c r="N38" s="184">
        <f>'Nouvelles Immatriculations'!N38</f>
        <v>52359</v>
      </c>
    </row>
    <row r="39" spans="1:15" ht="18.75" x14ac:dyDescent="0.3">
      <c r="A39" s="151">
        <v>2009</v>
      </c>
      <c r="B39" s="152">
        <f>'Nouvelles Immatriculations'!B39</f>
        <v>3157</v>
      </c>
      <c r="C39" s="152">
        <f>'Nouvelles Immatriculations'!C39</f>
        <v>4165</v>
      </c>
      <c r="D39" s="152">
        <f>'Nouvelles Immatriculations'!D39</f>
        <v>4768</v>
      </c>
      <c r="E39" s="152">
        <f>'Nouvelles Immatriculations'!E39</f>
        <v>5875</v>
      </c>
      <c r="F39" s="152">
        <f>'Nouvelles Immatriculations'!F39</f>
        <v>4479</v>
      </c>
      <c r="G39" s="152">
        <f>'Nouvelles Immatriculations'!G39</f>
        <v>4028</v>
      </c>
      <c r="H39" s="152">
        <f>'Nouvelles Immatriculations'!H39</f>
        <v>4317</v>
      </c>
      <c r="I39" s="152">
        <f>'Nouvelles Immatriculations'!I39</f>
        <v>2579</v>
      </c>
      <c r="J39" s="152">
        <f>'Nouvelles Immatriculations'!J39</f>
        <v>3494</v>
      </c>
      <c r="K39" s="152">
        <f>'Nouvelles Immatriculations'!K39</f>
        <v>4301</v>
      </c>
      <c r="L39" s="152">
        <f>'Nouvelles Immatriculations'!L39</f>
        <v>3302</v>
      </c>
      <c r="M39" s="153">
        <f>'Nouvelles Immatriculations'!M39</f>
        <v>2800</v>
      </c>
      <c r="N39" s="184">
        <f>'Nouvelles Immatriculations'!N39</f>
        <v>47265</v>
      </c>
      <c r="O39" s="160"/>
    </row>
    <row r="40" spans="1:15" ht="18.75" x14ac:dyDescent="0.3">
      <c r="A40" s="151" t="s">
        <v>61</v>
      </c>
      <c r="B40" s="152">
        <f>'Nouvelles Immatriculations'!B40</f>
        <v>3536</v>
      </c>
      <c r="C40" s="152">
        <f>'Nouvelles Immatriculations'!C40</f>
        <v>4081</v>
      </c>
      <c r="D40" s="152">
        <f>'Nouvelles Immatriculations'!D40</f>
        <v>5806</v>
      </c>
      <c r="E40" s="152">
        <f>'Nouvelles Immatriculations'!E40</f>
        <v>5941</v>
      </c>
      <c r="F40" s="152">
        <f>'Nouvelles Immatriculations'!F40</f>
        <v>5158</v>
      </c>
      <c r="G40" s="152">
        <f>'Nouvelles Immatriculations'!G40</f>
        <v>5155</v>
      </c>
      <c r="H40" s="152">
        <f>'Nouvelles Immatriculations'!H40</f>
        <v>4434</v>
      </c>
      <c r="I40" s="152">
        <f>'Nouvelles Immatriculations'!I40</f>
        <v>2538</v>
      </c>
      <c r="J40" s="152">
        <f>'Nouvelles Immatriculations'!J40</f>
        <v>3297</v>
      </c>
      <c r="K40" s="152">
        <f>'Nouvelles Immatriculations'!K40</f>
        <v>3832</v>
      </c>
      <c r="L40" s="152">
        <f>'Nouvelles Immatriculations'!L40</f>
        <v>3445</v>
      </c>
      <c r="M40" s="153">
        <f>'Nouvelles Immatriculations'!M40</f>
        <v>2503</v>
      </c>
      <c r="N40" s="184">
        <f>'Nouvelles Immatriculations'!N40</f>
        <v>49726</v>
      </c>
    </row>
    <row r="41" spans="1:15" ht="18.75" x14ac:dyDescent="0.3">
      <c r="A41" s="151" t="s">
        <v>62</v>
      </c>
      <c r="B41" s="152">
        <f>'Nouvelles Immatriculations'!B41</f>
        <v>3353</v>
      </c>
      <c r="C41" s="152">
        <f>'Nouvelles Immatriculations'!C41</f>
        <v>4410</v>
      </c>
      <c r="D41" s="152">
        <f>'Nouvelles Immatriculations'!D41</f>
        <v>5660</v>
      </c>
      <c r="E41" s="152">
        <f>'Nouvelles Immatriculations'!E41</f>
        <v>5221</v>
      </c>
      <c r="F41" s="152">
        <f>'Nouvelles Immatriculations'!F41</f>
        <v>5696</v>
      </c>
      <c r="G41" s="152">
        <f>'Nouvelles Immatriculations'!G41</f>
        <v>4256</v>
      </c>
      <c r="H41" s="152">
        <f>'Nouvelles Immatriculations'!H41</f>
        <v>4529</v>
      </c>
      <c r="I41" s="152">
        <f>'Nouvelles Immatriculations'!I41</f>
        <v>3018</v>
      </c>
      <c r="J41" s="152">
        <f>'Nouvelles Immatriculations'!J41</f>
        <v>3466</v>
      </c>
      <c r="K41" s="152">
        <f>'Nouvelles Immatriculations'!K41</f>
        <v>3923</v>
      </c>
      <c r="L41" s="152">
        <f>'Nouvelles Immatriculations'!L41</f>
        <v>3707</v>
      </c>
      <c r="M41" s="153">
        <f>'Nouvelles Immatriculations'!M41</f>
        <v>2642</v>
      </c>
      <c r="N41" s="184">
        <f>'Nouvelles Immatriculations'!N41</f>
        <v>49881</v>
      </c>
    </row>
    <row r="42" spans="1:15" ht="18.75" x14ac:dyDescent="0.3">
      <c r="A42" s="151" t="s">
        <v>129</v>
      </c>
      <c r="B42" s="152">
        <f>'Nouvelles Immatriculations'!B42</f>
        <v>3649</v>
      </c>
      <c r="C42" s="152">
        <f>'Nouvelles Immatriculations'!C42</f>
        <v>4543</v>
      </c>
      <c r="D42" s="152">
        <f>'Nouvelles Immatriculations'!D42</f>
        <v>5319</v>
      </c>
      <c r="E42" s="152">
        <f>'Nouvelles Immatriculations'!E42</f>
        <v>5373</v>
      </c>
      <c r="F42" s="152">
        <f>'Nouvelles Immatriculations'!F42</f>
        <v>4833</v>
      </c>
      <c r="G42" s="152">
        <f>'Nouvelles Immatriculations'!G42</f>
        <v>4939</v>
      </c>
      <c r="H42" s="152">
        <f>'Nouvelles Immatriculations'!H42</f>
        <v>4195</v>
      </c>
      <c r="I42" s="152">
        <f>'Nouvelles Immatriculations'!I42</f>
        <v>2899</v>
      </c>
      <c r="J42" s="152">
        <f>'Nouvelles Immatriculations'!J42</f>
        <v>3340</v>
      </c>
      <c r="K42" s="152">
        <f>'Nouvelles Immatriculations'!K42</f>
        <v>4454</v>
      </c>
      <c r="L42" s="152">
        <f>'Nouvelles Immatriculations'!L42</f>
        <v>3782</v>
      </c>
      <c r="M42" s="153">
        <f>'Nouvelles Immatriculations'!M42</f>
        <v>3072</v>
      </c>
      <c r="N42" s="184">
        <f>'Nouvelles Immatriculations'!N42</f>
        <v>50398</v>
      </c>
    </row>
    <row r="43" spans="1:15" ht="18.75" x14ac:dyDescent="0.3">
      <c r="A43" s="151" t="s">
        <v>192</v>
      </c>
      <c r="B43" s="152">
        <f>'Nouvelles Immatriculations'!B43</f>
        <v>3375</v>
      </c>
      <c r="C43" s="152">
        <f>'Nouvelles Immatriculations'!C43</f>
        <v>4090</v>
      </c>
      <c r="D43" s="152">
        <f>'Nouvelles Immatriculations'!D43</f>
        <v>4850</v>
      </c>
      <c r="E43" s="152">
        <f>'Nouvelles Immatriculations'!E43</f>
        <v>5160</v>
      </c>
      <c r="F43" s="152">
        <f>'Nouvelles Immatriculations'!F43</f>
        <v>4614</v>
      </c>
      <c r="G43" s="152">
        <f>'Nouvelles Immatriculations'!G43</f>
        <v>4320</v>
      </c>
      <c r="H43" s="152">
        <f>'Nouvelles Immatriculations'!H43</f>
        <v>3905</v>
      </c>
      <c r="I43" s="152">
        <f>'Nouvelles Immatriculations'!I43</f>
        <v>2554</v>
      </c>
      <c r="J43" s="152">
        <f>'Nouvelles Immatriculations'!J43</f>
        <v>3158</v>
      </c>
      <c r="K43" s="152">
        <f>'Nouvelles Immatriculations'!K43</f>
        <v>4499</v>
      </c>
      <c r="L43" s="152">
        <f>'Nouvelles Immatriculations'!L43</f>
        <v>3544</v>
      </c>
      <c r="M43" s="153">
        <f>'Nouvelles Immatriculations'!M43</f>
        <v>2555</v>
      </c>
      <c r="N43" s="184">
        <f>'Nouvelles Immatriculations'!N43</f>
        <v>46624</v>
      </c>
    </row>
    <row r="44" spans="1:15" ht="18.75" x14ac:dyDescent="0.3">
      <c r="A44" s="151" t="s">
        <v>195</v>
      </c>
      <c r="B44" s="152">
        <f>'Nouvelles Immatriculations'!B44</f>
        <v>3415</v>
      </c>
      <c r="C44" s="152">
        <f>'Nouvelles Immatriculations'!C44</f>
        <v>4123</v>
      </c>
      <c r="D44" s="152">
        <f>'Nouvelles Immatriculations'!D44</f>
        <v>4773</v>
      </c>
      <c r="E44" s="152">
        <f>'Nouvelles Immatriculations'!E44</f>
        <v>5220</v>
      </c>
      <c r="F44" s="152">
        <f>'Nouvelles Immatriculations'!F44</f>
        <v>5198</v>
      </c>
      <c r="G44" s="152">
        <f>'Nouvelles Immatriculations'!G44</f>
        <v>4416</v>
      </c>
      <c r="H44" s="152">
        <f>'Nouvelles Immatriculations'!H44</f>
        <v>4476</v>
      </c>
      <c r="I44" s="152">
        <f>'Nouvelles Immatriculations'!I44</f>
        <v>2944</v>
      </c>
      <c r="J44" s="152">
        <f>'Nouvelles Immatriculations'!J44</f>
        <v>3582</v>
      </c>
      <c r="K44" s="152">
        <f>'Nouvelles Immatriculations'!K44</f>
        <v>4522</v>
      </c>
      <c r="L44" s="152">
        <f>'Nouvelles Immatriculations'!L44</f>
        <v>3488</v>
      </c>
      <c r="M44" s="153">
        <f>'Nouvelles Immatriculations'!M44</f>
        <v>3636</v>
      </c>
      <c r="N44" s="184">
        <f>'Nouvelles Immatriculations'!N44</f>
        <v>49793</v>
      </c>
    </row>
    <row r="45" spans="1:15" ht="18.75" x14ac:dyDescent="0.3">
      <c r="A45" s="151" t="s">
        <v>197</v>
      </c>
      <c r="B45" s="152">
        <f>'Nouvelles Immatriculations'!B45</f>
        <v>3205</v>
      </c>
      <c r="C45" s="152">
        <f>'Nouvelles Immatriculations'!C45</f>
        <v>3783</v>
      </c>
      <c r="D45" s="152">
        <f>'Nouvelles Immatriculations'!D45</f>
        <v>4868</v>
      </c>
      <c r="E45" s="152">
        <f>'Nouvelles Immatriculations'!E45</f>
        <v>5046</v>
      </c>
      <c r="F45" s="152">
        <f>'Nouvelles Immatriculations'!F45</f>
        <v>4231</v>
      </c>
      <c r="G45" s="152">
        <f>'Nouvelles Immatriculations'!G45</f>
        <v>4548</v>
      </c>
      <c r="H45" s="152">
        <f>'Nouvelles Immatriculations'!H45</f>
        <v>4334</v>
      </c>
      <c r="I45" s="152">
        <f>'Nouvelles Immatriculations'!I45</f>
        <v>2636</v>
      </c>
      <c r="J45" s="152">
        <f>'Nouvelles Immatriculations'!J45</f>
        <v>3376</v>
      </c>
      <c r="K45" s="152">
        <f>'Nouvelles Immatriculations'!K45</f>
        <v>4398</v>
      </c>
      <c r="L45" s="152">
        <f>'Nouvelles Immatriculations'!L45</f>
        <v>3412</v>
      </c>
      <c r="M45" s="153">
        <f>'Nouvelles Immatriculations'!M45</f>
        <v>2636</v>
      </c>
      <c r="N45" s="184">
        <f>'Nouvelles Immatriculations'!N45</f>
        <v>46473</v>
      </c>
    </row>
    <row r="46" spans="1:15" ht="18.75" x14ac:dyDescent="0.3">
      <c r="A46" s="151" t="s">
        <v>205</v>
      </c>
      <c r="B46" s="152">
        <f>'Nouvelles Immatriculations'!B46</f>
        <v>3477</v>
      </c>
      <c r="C46" s="152">
        <f>'Nouvelles Immatriculations'!C46</f>
        <v>4448</v>
      </c>
      <c r="D46" s="152">
        <f>'Nouvelles Immatriculations'!D46</f>
        <v>5040</v>
      </c>
      <c r="E46" s="152">
        <f>'Nouvelles Immatriculations'!E46</f>
        <v>5233</v>
      </c>
      <c r="F46" s="152">
        <f>'Nouvelles Immatriculations'!F46</f>
        <v>5011</v>
      </c>
      <c r="G46" s="152">
        <f>'Nouvelles Immatriculations'!G46</f>
        <v>5106</v>
      </c>
      <c r="H46" s="152">
        <f>'Nouvelles Immatriculations'!H46</f>
        <v>4141</v>
      </c>
      <c r="I46" s="152">
        <f>'Nouvelles Immatriculations'!I46</f>
        <v>3359</v>
      </c>
      <c r="J46" s="152">
        <f>'Nouvelles Immatriculations'!J46</f>
        <v>3568</v>
      </c>
      <c r="K46" s="152">
        <f>'Nouvelles Immatriculations'!K46</f>
        <v>4275</v>
      </c>
      <c r="L46" s="152">
        <f>'Nouvelles Immatriculations'!L46</f>
        <v>3838</v>
      </c>
      <c r="M46" s="153">
        <f>'Nouvelles Immatriculations'!M46</f>
        <v>3065</v>
      </c>
      <c r="N46" s="184">
        <f>'Nouvelles Immatriculations'!N46</f>
        <v>50561</v>
      </c>
    </row>
    <row r="47" spans="1:15" ht="18.75" x14ac:dyDescent="0.3">
      <c r="A47" s="151" t="s">
        <v>209</v>
      </c>
      <c r="B47" s="152">
        <f>'Nouvelles Immatriculations'!B47</f>
        <v>4108</v>
      </c>
      <c r="C47" s="152">
        <f>'Nouvelles Immatriculations'!C47</f>
        <v>4042</v>
      </c>
      <c r="D47" s="152">
        <f>'Nouvelles Immatriculations'!D47</f>
        <v>5191</v>
      </c>
      <c r="E47" s="152">
        <f>'Nouvelles Immatriculations'!E47</f>
        <v>4864</v>
      </c>
      <c r="F47" s="152">
        <f>'Nouvelles Immatriculations'!F47</f>
        <v>5535</v>
      </c>
      <c r="G47" s="152">
        <f>'Nouvelles Immatriculations'!G47</f>
        <v>5206</v>
      </c>
      <c r="H47" s="152">
        <f>'Nouvelles Immatriculations'!H47</f>
        <v>4529</v>
      </c>
      <c r="I47" s="152">
        <f>'Nouvelles Immatriculations'!I47</f>
        <v>3429</v>
      </c>
      <c r="J47" s="152">
        <f>'Nouvelles Immatriculations'!J47</f>
        <v>3968</v>
      </c>
      <c r="K47" s="152">
        <f>'Nouvelles Immatriculations'!K47</f>
        <v>4670</v>
      </c>
      <c r="L47" s="152">
        <f>'Nouvelles Immatriculations'!L47</f>
        <v>4389</v>
      </c>
      <c r="M47" s="153">
        <f>'Nouvelles Immatriculations'!M47</f>
        <v>2844</v>
      </c>
      <c r="N47" s="184">
        <f>'Nouvelles Immatriculations'!N47</f>
        <v>52775</v>
      </c>
    </row>
    <row r="48" spans="1:15" ht="18.75" x14ac:dyDescent="0.3">
      <c r="A48" s="151" t="s">
        <v>215</v>
      </c>
      <c r="B48" s="152">
        <f>'Nouvelles Immatriculations'!B48</f>
        <v>4352</v>
      </c>
      <c r="C48" s="152">
        <f>'Nouvelles Immatriculations'!C48</f>
        <v>4565</v>
      </c>
      <c r="D48" s="152">
        <f>'Nouvelles Immatriculations'!D48</f>
        <v>5379</v>
      </c>
      <c r="E48" s="152">
        <f>'Nouvelles Immatriculations'!E48</f>
        <v>5371</v>
      </c>
      <c r="F48" s="152">
        <f>'Nouvelles Immatriculations'!F48</f>
        <v>5361</v>
      </c>
      <c r="G48" s="152">
        <f>'Nouvelles Immatriculations'!G48</f>
        <v>5627</v>
      </c>
      <c r="H48" s="152">
        <f>'Nouvelles Immatriculations'!H48</f>
        <v>4931</v>
      </c>
      <c r="I48" s="152">
        <f>'Nouvelles Immatriculations'!I48</f>
        <v>4187</v>
      </c>
      <c r="J48" s="152">
        <f>'Nouvelles Immatriculations'!J48</f>
        <v>2596</v>
      </c>
      <c r="K48" s="152">
        <f>'Nouvelles Immatriculations'!K48</f>
        <v>4298</v>
      </c>
      <c r="L48" s="152">
        <f>'Nouvelles Immatriculations'!L48</f>
        <v>3529</v>
      </c>
      <c r="M48" s="153">
        <f>'Nouvelles Immatriculations'!M48</f>
        <v>2615</v>
      </c>
      <c r="N48" s="184">
        <f>'Nouvelles Immatriculations'!N48</f>
        <v>52811</v>
      </c>
    </row>
    <row r="49" spans="1:15" ht="18.75" x14ac:dyDescent="0.3">
      <c r="A49" s="151" t="s">
        <v>219</v>
      </c>
      <c r="B49" s="152">
        <f>'Nouvelles Immatriculations'!B49</f>
        <v>4205</v>
      </c>
      <c r="C49" s="152">
        <f>'Nouvelles Immatriculations'!C49</f>
        <v>5041</v>
      </c>
      <c r="D49" s="152">
        <v>5621</v>
      </c>
      <c r="E49" s="152">
        <v>5642</v>
      </c>
      <c r="F49" s="152">
        <f>'Nouvelles Immatriculations'!F49</f>
        <v>5415</v>
      </c>
      <c r="G49" s="152">
        <v>5199</v>
      </c>
      <c r="H49" s="152">
        <v>4796</v>
      </c>
      <c r="I49" s="152">
        <v>3811</v>
      </c>
      <c r="J49" s="152">
        <v>3308</v>
      </c>
      <c r="K49" s="152">
        <v>4891</v>
      </c>
      <c r="L49" s="152">
        <v>3952</v>
      </c>
      <c r="M49" s="153">
        <f>'Nouvelles Immatriculations'!M49</f>
        <v>3127</v>
      </c>
      <c r="N49" s="184">
        <f>'Nouvelles Immatriculations'!N49</f>
        <v>55008</v>
      </c>
    </row>
    <row r="50" spans="1:15" ht="18.75" x14ac:dyDescent="0.3">
      <c r="A50" s="151" t="s">
        <v>258</v>
      </c>
      <c r="B50" s="152">
        <f>'Nouvelles Immatriculations'!B50</f>
        <v>4319</v>
      </c>
      <c r="C50" s="152">
        <f>'Nouvelles Immatriculations'!C50</f>
        <v>4795</v>
      </c>
      <c r="D50" s="152">
        <f>'Nouvelles Immatriculations'!D50</f>
        <v>2798</v>
      </c>
      <c r="E50" s="152">
        <f>'Nouvelles Immatriculations'!E50</f>
        <v>1192</v>
      </c>
      <c r="F50" s="152">
        <f>'Nouvelles Immatriculations'!F50</f>
        <v>3041</v>
      </c>
      <c r="G50" s="152">
        <f>'Nouvelles Immatriculations'!G50</f>
        <v>4648</v>
      </c>
      <c r="H50" s="152">
        <f>'Nouvelles Immatriculations'!H50</f>
        <v>5509</v>
      </c>
      <c r="I50" s="152">
        <f>'Nouvelles Immatriculations'!I50</f>
        <v>3671</v>
      </c>
      <c r="J50" s="152">
        <f>'Nouvelles Immatriculations'!J50</f>
        <v>4073</v>
      </c>
      <c r="K50" s="152">
        <f>'Nouvelles Immatriculations'!K50</f>
        <v>3980</v>
      </c>
      <c r="L50" s="152">
        <f>'Nouvelles Immatriculations'!L50</f>
        <v>3808</v>
      </c>
      <c r="M50" s="152">
        <f>'Nouvelles Immatriculations'!M50</f>
        <v>3355</v>
      </c>
      <c r="N50" s="184">
        <f>'Nouvelles Immatriculations'!N50</f>
        <v>45189</v>
      </c>
      <c r="O50" s="169"/>
    </row>
    <row r="51" spans="1:15" ht="18.75" x14ac:dyDescent="0.3">
      <c r="A51" s="151" t="s">
        <v>267</v>
      </c>
      <c r="B51" s="152">
        <f>'Nouvelles Immatriculations'!B51</f>
        <v>3747</v>
      </c>
      <c r="C51" s="152">
        <f>'Nouvelles Immatriculations'!C51</f>
        <v>3742</v>
      </c>
      <c r="D51" s="152">
        <f>'Nouvelles Immatriculations'!D51</f>
        <v>4967</v>
      </c>
      <c r="E51" s="152">
        <f>'Nouvelles Immatriculations'!E51</f>
        <v>4327</v>
      </c>
      <c r="F51" s="152">
        <f>'Nouvelles Immatriculations'!F51</f>
        <v>4033</v>
      </c>
      <c r="G51" s="152">
        <f>'Nouvelles Immatriculations'!G51</f>
        <v>4471</v>
      </c>
      <c r="H51" s="152">
        <f>'Nouvelles Immatriculations'!H51</f>
        <v>3984</v>
      </c>
      <c r="I51" s="152">
        <f>'Nouvelles Immatriculations'!I51</f>
        <v>2792</v>
      </c>
      <c r="J51" s="152">
        <f>'Nouvelles Immatriculations'!J51</f>
        <v>2948</v>
      </c>
      <c r="K51" s="152">
        <f>'Nouvelles Immatriculations'!K51</f>
        <v>2952</v>
      </c>
      <c r="L51" s="152">
        <f>'Nouvelles Immatriculations'!L51</f>
        <v>3177</v>
      </c>
      <c r="M51" s="152">
        <f>'Nouvelles Immatriculations'!M51</f>
        <v>3232</v>
      </c>
      <c r="N51" s="184">
        <f>'Nouvelles Immatriculations'!N51</f>
        <v>44372</v>
      </c>
      <c r="O51" s="169"/>
    </row>
    <row r="52" spans="1:15" ht="18.75" x14ac:dyDescent="0.3">
      <c r="A52" s="151" t="s">
        <v>283</v>
      </c>
      <c r="B52" s="152">
        <f>'Nouvelles Immatriculations'!B52</f>
        <v>3300</v>
      </c>
      <c r="C52" s="152">
        <f>'Nouvelles Immatriculations'!C52</f>
        <v>3709</v>
      </c>
      <c r="D52" s="152">
        <f>'Nouvelles Immatriculations'!D52</f>
        <v>4338</v>
      </c>
      <c r="E52" s="152">
        <f>'Nouvelles Immatriculations'!E52</f>
        <v>3341</v>
      </c>
      <c r="F52" s="152">
        <f>'Nouvelles Immatriculations'!F52</f>
        <v>3534</v>
      </c>
      <c r="G52" s="152">
        <f>'Nouvelles Immatriculations'!G52</f>
        <v>3590</v>
      </c>
      <c r="H52" s="152">
        <f>'Nouvelles Immatriculations'!H52</f>
        <v>3721</v>
      </c>
      <c r="I52" s="152">
        <f>'Nouvelles Immatriculations'!I52</f>
        <v>2968</v>
      </c>
      <c r="J52" s="152">
        <f>'Nouvelles Immatriculations'!J52</f>
        <v>3572</v>
      </c>
      <c r="K52" s="152">
        <f>'Nouvelles Immatriculations'!K52</f>
        <v>3465</v>
      </c>
      <c r="L52" s="152">
        <f>'Nouvelles Immatriculations'!L52</f>
        <v>3435</v>
      </c>
      <c r="M52" s="152">
        <v>3121</v>
      </c>
      <c r="N52" s="184">
        <f>'Nouvelles Immatriculations'!N52</f>
        <v>42094</v>
      </c>
      <c r="O52" s="169"/>
    </row>
    <row r="53" spans="1:15" ht="18.75" x14ac:dyDescent="0.3">
      <c r="A53" s="241" t="s">
        <v>310</v>
      </c>
      <c r="B53" s="240">
        <f>'Nouvelles Immatriculations'!B53</f>
        <v>3726</v>
      </c>
      <c r="C53" s="171">
        <f>'Nouvelles Immatriculations'!C53</f>
        <v>4177</v>
      </c>
      <c r="D53" s="171">
        <f>'Nouvelles Immatriculations'!D53</f>
        <v>5246</v>
      </c>
      <c r="E53" s="171">
        <f>'Nouvelles Immatriculations'!E53</f>
        <v>4176</v>
      </c>
      <c r="F53" s="171">
        <f>'Nouvelles Immatriculations'!F53</f>
        <v>4402</v>
      </c>
      <c r="G53" s="171">
        <f>'Nouvelles Immatriculations'!G53</f>
        <v>4762</v>
      </c>
      <c r="H53" s="171"/>
      <c r="I53" s="171"/>
      <c r="J53" s="171"/>
      <c r="K53" s="171"/>
      <c r="L53" s="171"/>
      <c r="M53" s="171"/>
      <c r="N53" s="223">
        <f>'Nouvelles Immatriculations'!N53</f>
        <v>26489</v>
      </c>
      <c r="O53" s="169"/>
    </row>
    <row r="54" spans="1:15" ht="15.75" x14ac:dyDescent="0.25">
      <c r="A54" s="94" t="s">
        <v>224</v>
      </c>
      <c r="K54" s="133"/>
      <c r="L54" s="172"/>
      <c r="O54" s="169"/>
    </row>
    <row r="55" spans="1:15" ht="15.75" x14ac:dyDescent="0.25">
      <c r="N55" s="28"/>
      <c r="O55" s="169"/>
    </row>
    <row r="63" spans="1:15" x14ac:dyDescent="0.2">
      <c r="H63" s="170"/>
    </row>
  </sheetData>
  <mergeCells count="1">
    <mergeCell ref="A4:N4"/>
  </mergeCells>
  <phoneticPr fontId="5" type="noConversion"/>
  <printOptions horizontalCentered="1" verticalCentered="1"/>
  <pageMargins left="0.74803149606299213" right="0.74803149606299213" top="0.46" bottom="0.36" header="0.21" footer="0.26"/>
  <pageSetup paperSize="9" scale="6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I1:S43"/>
  <sheetViews>
    <sheetView showGridLines="0" zoomScale="70" zoomScaleNormal="70" zoomScaleSheetLayoutView="80" workbookViewId="0">
      <selection activeCell="H57" sqref="H57"/>
    </sheetView>
  </sheetViews>
  <sheetFormatPr defaultColWidth="8.85546875" defaultRowHeight="12.75" x14ac:dyDescent="0.2"/>
  <cols>
    <col min="1" max="13" width="8.85546875" style="13"/>
    <col min="14" max="15" width="9.140625" style="13" customWidth="1"/>
    <col min="16" max="16384" width="8.85546875" style="13"/>
  </cols>
  <sheetData>
    <row r="1" spans="13:19" ht="21.75" customHeight="1" x14ac:dyDescent="0.25">
      <c r="P1" s="173" t="str">
        <f>Menu!C27</f>
        <v>Édition du 6 juillet 2023</v>
      </c>
    </row>
    <row r="2" spans="13:19" ht="15" x14ac:dyDescent="0.25">
      <c r="M2" s="174"/>
      <c r="P2" s="100" t="str">
        <f>Menu!C28</f>
        <v>N°06/2023</v>
      </c>
    </row>
    <row r="10" spans="13:19" ht="92.25" x14ac:dyDescent="1.35">
      <c r="S10" s="175"/>
    </row>
    <row r="43" spans="9:9" x14ac:dyDescent="0.2">
      <c r="I43" s="13" t="s">
        <v>102</v>
      </c>
    </row>
  </sheetData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P43"/>
  <sheetViews>
    <sheetView showGridLines="0" zoomScale="63" zoomScaleNormal="100" zoomScaleSheetLayoutView="80" workbookViewId="0">
      <selection activeCell="R33" sqref="R33"/>
    </sheetView>
  </sheetViews>
  <sheetFormatPr defaultRowHeight="12.75" x14ac:dyDescent="0.2"/>
  <sheetData>
    <row r="1" spans="13:16" ht="21.75" customHeight="1" x14ac:dyDescent="0.2">
      <c r="P1" s="7" t="str">
        <f>Menu!F27</f>
        <v>Version of July 6th, 2023</v>
      </c>
    </row>
    <row r="2" spans="13:16" ht="14.25" x14ac:dyDescent="0.2">
      <c r="M2" s="6"/>
      <c r="P2" s="7" t="str">
        <f>Menu!F28</f>
        <v>N°06/2023</v>
      </c>
    </row>
    <row r="43" spans="9:9" x14ac:dyDescent="0.2">
      <c r="I43" t="s">
        <v>102</v>
      </c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B97"/>
  <sheetViews>
    <sheetView showGridLines="0" topLeftCell="A2" zoomScale="70" zoomScaleNormal="70" workbookViewId="0">
      <selection activeCell="AD27" sqref="AD27"/>
    </sheetView>
  </sheetViews>
  <sheetFormatPr defaultColWidth="11.42578125" defaultRowHeight="15.75" x14ac:dyDescent="0.25"/>
  <cols>
    <col min="1" max="1" width="29.7109375" style="20" bestFit="1" customWidth="1"/>
    <col min="2" max="2" width="9.42578125" style="20" bestFit="1" customWidth="1"/>
    <col min="3" max="3" width="4.7109375" style="20" customWidth="1"/>
    <col min="4" max="4" width="18" style="20" bestFit="1" customWidth="1"/>
    <col min="5" max="5" width="5.140625" style="20" customWidth="1"/>
    <col min="6" max="6" width="4.7109375" style="20" customWidth="1"/>
    <col min="7" max="7" width="20.5703125" style="20" bestFit="1" customWidth="1"/>
    <col min="8" max="8" width="5.28515625" style="20" customWidth="1"/>
    <col min="9" max="9" width="4.7109375" style="20" customWidth="1"/>
    <col min="10" max="10" width="16.140625" style="20" customWidth="1"/>
    <col min="11" max="11" width="5.28515625" style="20" bestFit="1" customWidth="1"/>
    <col min="12" max="12" width="4.7109375" style="20" customWidth="1"/>
    <col min="13" max="13" width="15.7109375" style="20" customWidth="1"/>
    <col min="14" max="14" width="3.85546875" style="20" bestFit="1" customWidth="1"/>
    <col min="15" max="15" width="4.7109375" style="20" customWidth="1"/>
    <col min="16" max="16" width="22.28515625" style="20" customWidth="1"/>
    <col min="17" max="17" width="4.85546875" style="20" bestFit="1" customWidth="1"/>
    <col min="18" max="18" width="4.7109375" style="20" customWidth="1"/>
    <col min="19" max="19" width="23.7109375" style="20" customWidth="1"/>
    <col min="20" max="20" width="5.85546875" style="20" customWidth="1"/>
    <col min="21" max="21" width="4.7109375" style="20" customWidth="1"/>
    <col min="22" max="22" width="23.7109375" style="20" customWidth="1"/>
    <col min="23" max="23" width="7.140625" style="20" customWidth="1"/>
    <col min="24" max="24" width="4.7109375" style="20" customWidth="1"/>
    <col min="25" max="25" width="14.42578125" style="20" customWidth="1"/>
    <col min="26" max="26" width="7.85546875" style="20" customWidth="1"/>
    <col min="27" max="16384" width="11.42578125" style="20"/>
  </cols>
  <sheetData>
    <row r="1" spans="1:28" ht="20.25" customHeight="1" x14ac:dyDescent="0.25">
      <c r="Y1" s="35" t="str">
        <f>Menu!C27</f>
        <v>Édition du 6 juillet 2023</v>
      </c>
    </row>
    <row r="2" spans="1:28" ht="21" x14ac:dyDescent="0.35">
      <c r="E2" s="208" t="s">
        <v>396</v>
      </c>
      <c r="S2" s="19"/>
      <c r="Y2" s="35" t="str">
        <f>Menu!C28</f>
        <v>N°06/2023</v>
      </c>
    </row>
    <row r="3" spans="1:28" x14ac:dyDescent="0.25">
      <c r="Y3" s="176" t="s">
        <v>174</v>
      </c>
    </row>
    <row r="5" spans="1:28" x14ac:dyDescent="0.25">
      <c r="D5" s="99"/>
      <c r="E5" s="99"/>
    </row>
    <row r="6" spans="1:28" s="93" customFormat="1" x14ac:dyDescent="0.25">
      <c r="A6" s="92" t="s">
        <v>43</v>
      </c>
      <c r="D6" s="92" t="s">
        <v>1</v>
      </c>
      <c r="G6" s="92" t="s">
        <v>6</v>
      </c>
      <c r="H6" s="92"/>
      <c r="J6" s="92" t="s">
        <v>8</v>
      </c>
      <c r="M6" s="92" t="s">
        <v>116</v>
      </c>
      <c r="P6" s="92" t="s">
        <v>117</v>
      </c>
      <c r="S6" s="92" t="s">
        <v>2</v>
      </c>
      <c r="V6" s="92" t="s">
        <v>4</v>
      </c>
      <c r="Y6" s="92" t="s">
        <v>7</v>
      </c>
    </row>
    <row r="7" spans="1:28" s="93" customFormat="1" x14ac:dyDescent="0.25">
      <c r="A7" s="92" t="s">
        <v>118</v>
      </c>
      <c r="G7" s="92"/>
      <c r="H7" s="92"/>
      <c r="M7" s="92" t="s">
        <v>119</v>
      </c>
      <c r="P7" s="92" t="s">
        <v>120</v>
      </c>
    </row>
    <row r="8" spans="1:28" s="93" customFormat="1" x14ac:dyDescent="0.25">
      <c r="G8" s="92"/>
      <c r="H8" s="92"/>
    </row>
    <row r="9" spans="1:28" s="93" customFormat="1" x14ac:dyDescent="0.25">
      <c r="A9" t="s">
        <v>130</v>
      </c>
      <c r="B9" s="185">
        <v>691</v>
      </c>
      <c r="C9" s="20"/>
      <c r="D9" t="s">
        <v>130</v>
      </c>
      <c r="E9" s="185">
        <v>109</v>
      </c>
      <c r="G9" t="s">
        <v>165</v>
      </c>
      <c r="H9" s="185">
        <v>16</v>
      </c>
      <c r="J9" t="s">
        <v>143</v>
      </c>
      <c r="K9" s="185">
        <v>10</v>
      </c>
      <c r="M9" t="s">
        <v>268</v>
      </c>
      <c r="N9" s="185">
        <v>3</v>
      </c>
      <c r="P9" t="s">
        <v>171</v>
      </c>
      <c r="Q9" s="185">
        <v>6</v>
      </c>
      <c r="R9" s="20"/>
      <c r="S9" t="s">
        <v>130</v>
      </c>
      <c r="T9" s="185">
        <v>25</v>
      </c>
      <c r="V9" t="s">
        <v>218</v>
      </c>
      <c r="W9" s="185">
        <v>2</v>
      </c>
      <c r="Y9" t="s">
        <v>343</v>
      </c>
      <c r="Z9" s="185">
        <v>2</v>
      </c>
    </row>
    <row r="10" spans="1:28" s="93" customFormat="1" x14ac:dyDescent="0.25">
      <c r="A10" t="s">
        <v>131</v>
      </c>
      <c r="B10" s="185">
        <v>497</v>
      </c>
      <c r="C10" s="20"/>
      <c r="D10" t="s">
        <v>135</v>
      </c>
      <c r="E10" s="185">
        <v>108</v>
      </c>
      <c r="G10" t="s">
        <v>167</v>
      </c>
      <c r="H10" s="185">
        <v>15</v>
      </c>
      <c r="J10" t="s">
        <v>169</v>
      </c>
      <c r="K10" s="185">
        <v>9</v>
      </c>
      <c r="M10" t="s">
        <v>138</v>
      </c>
      <c r="N10" s="185">
        <v>2</v>
      </c>
      <c r="P10" s="226" t="s">
        <v>196</v>
      </c>
      <c r="Q10" s="185">
        <v>5</v>
      </c>
      <c r="R10" s="20"/>
      <c r="S10" s="226" t="s">
        <v>304</v>
      </c>
      <c r="T10" s="185">
        <v>4</v>
      </c>
      <c r="V10" t="s">
        <v>171</v>
      </c>
      <c r="W10" s="185">
        <v>2</v>
      </c>
      <c r="Y10" t="s">
        <v>171</v>
      </c>
      <c r="Z10" s="185">
        <v>2</v>
      </c>
    </row>
    <row r="11" spans="1:28" s="93" customFormat="1" x14ac:dyDescent="0.25">
      <c r="A11" t="s">
        <v>132</v>
      </c>
      <c r="B11" s="185">
        <v>421</v>
      </c>
      <c r="C11" s="20"/>
      <c r="D11" t="s">
        <v>139</v>
      </c>
      <c r="E11" s="185">
        <v>59</v>
      </c>
      <c r="G11" t="s">
        <v>143</v>
      </c>
      <c r="H11" s="185">
        <v>14</v>
      </c>
      <c r="J11" t="s">
        <v>262</v>
      </c>
      <c r="K11" s="185">
        <v>7</v>
      </c>
      <c r="M11" t="s">
        <v>404</v>
      </c>
      <c r="N11" s="185">
        <v>1</v>
      </c>
      <c r="P11" t="s">
        <v>269</v>
      </c>
      <c r="Q11" s="185">
        <v>3</v>
      </c>
      <c r="R11" s="20"/>
      <c r="S11" t="s">
        <v>282</v>
      </c>
      <c r="T11" s="185">
        <v>4</v>
      </c>
      <c r="V11" t="s">
        <v>222</v>
      </c>
      <c r="W11" s="185">
        <v>2</v>
      </c>
    </row>
    <row r="12" spans="1:28" s="93" customFormat="1" x14ac:dyDescent="0.25">
      <c r="A12" t="s">
        <v>141</v>
      </c>
      <c r="B12" s="185">
        <v>289</v>
      </c>
      <c r="C12" s="20"/>
      <c r="D12" t="s">
        <v>133</v>
      </c>
      <c r="E12" s="185">
        <v>55</v>
      </c>
      <c r="G12" t="s">
        <v>262</v>
      </c>
      <c r="H12" s="185">
        <v>12</v>
      </c>
      <c r="J12" t="s">
        <v>165</v>
      </c>
      <c r="K12" s="185">
        <v>3</v>
      </c>
      <c r="M12" t="s">
        <v>347</v>
      </c>
      <c r="N12" s="185">
        <v>1</v>
      </c>
      <c r="P12" t="s">
        <v>172</v>
      </c>
      <c r="Q12" s="185">
        <v>3</v>
      </c>
      <c r="R12" s="20"/>
      <c r="S12" t="s">
        <v>301</v>
      </c>
      <c r="T12" s="185">
        <v>3</v>
      </c>
      <c r="V12" t="s">
        <v>210</v>
      </c>
      <c r="W12" s="185">
        <v>2</v>
      </c>
      <c r="Y12" s="231" t="s">
        <v>3</v>
      </c>
      <c r="Z12" s="232">
        <v>4</v>
      </c>
    </row>
    <row r="13" spans="1:28" s="93" customFormat="1" x14ac:dyDescent="0.25">
      <c r="A13" t="s">
        <v>262</v>
      </c>
      <c r="B13" s="185">
        <v>287</v>
      </c>
      <c r="C13" s="20"/>
      <c r="D13" t="s">
        <v>140</v>
      </c>
      <c r="E13" s="185">
        <v>38</v>
      </c>
      <c r="G13" t="s">
        <v>135</v>
      </c>
      <c r="H13" s="185">
        <v>11</v>
      </c>
      <c r="J13" t="s">
        <v>138</v>
      </c>
      <c r="K13" s="185">
        <v>2</v>
      </c>
      <c r="M13" t="s">
        <v>165</v>
      </c>
      <c r="N13" s="185">
        <v>1</v>
      </c>
      <c r="P13" t="s">
        <v>286</v>
      </c>
      <c r="Q13" s="185">
        <v>3</v>
      </c>
      <c r="R13" s="20"/>
      <c r="S13" t="s">
        <v>303</v>
      </c>
      <c r="T13" s="185">
        <v>2</v>
      </c>
      <c r="V13" t="s">
        <v>208</v>
      </c>
      <c r="W13" s="185">
        <v>2</v>
      </c>
      <c r="AB13" s="177"/>
    </row>
    <row r="14" spans="1:28" s="93" customFormat="1" x14ac:dyDescent="0.25">
      <c r="A14" t="s">
        <v>134</v>
      </c>
      <c r="B14" s="185">
        <v>266</v>
      </c>
      <c r="C14" s="20"/>
      <c r="D14" t="s">
        <v>142</v>
      </c>
      <c r="E14" s="185">
        <v>38</v>
      </c>
      <c r="G14" t="s">
        <v>169</v>
      </c>
      <c r="H14" s="185">
        <v>8</v>
      </c>
      <c r="J14" t="s">
        <v>135</v>
      </c>
      <c r="K14" s="185">
        <v>2</v>
      </c>
      <c r="M14" t="s">
        <v>325</v>
      </c>
      <c r="N14" s="185">
        <v>1</v>
      </c>
      <c r="P14" t="s">
        <v>210</v>
      </c>
      <c r="Q14" s="185">
        <v>3</v>
      </c>
      <c r="R14" s="20"/>
      <c r="S14" t="s">
        <v>334</v>
      </c>
      <c r="T14" s="185">
        <v>2</v>
      </c>
      <c r="V14" t="s">
        <v>415</v>
      </c>
      <c r="W14" s="185">
        <v>1</v>
      </c>
      <c r="Y14" s="99"/>
      <c r="Z14" s="92"/>
      <c r="AB14" s="177"/>
    </row>
    <row r="15" spans="1:28" s="93" customFormat="1" x14ac:dyDescent="0.25">
      <c r="A15" t="s">
        <v>148</v>
      </c>
      <c r="B15" s="185">
        <v>178</v>
      </c>
      <c r="C15" s="20"/>
      <c r="D15" t="s">
        <v>262</v>
      </c>
      <c r="E15" s="185">
        <v>32</v>
      </c>
      <c r="G15" t="s">
        <v>166</v>
      </c>
      <c r="H15" s="185">
        <v>1</v>
      </c>
      <c r="J15" t="s">
        <v>167</v>
      </c>
      <c r="K15" s="185">
        <v>1</v>
      </c>
      <c r="P15" t="s">
        <v>213</v>
      </c>
      <c r="Q15" s="185">
        <v>3</v>
      </c>
      <c r="R15" s="20"/>
      <c r="S15" t="s">
        <v>333</v>
      </c>
      <c r="T15" s="185">
        <v>2</v>
      </c>
      <c r="V15" t="s">
        <v>340</v>
      </c>
      <c r="W15" s="185">
        <v>1</v>
      </c>
      <c r="AA15" s="92"/>
      <c r="AB15" s="178"/>
    </row>
    <row r="16" spans="1:28" s="93" customFormat="1" x14ac:dyDescent="0.25">
      <c r="A16" t="s">
        <v>139</v>
      </c>
      <c r="B16" s="185">
        <v>160</v>
      </c>
      <c r="C16" s="20"/>
      <c r="D16" t="s">
        <v>134</v>
      </c>
      <c r="E16" s="185">
        <v>31</v>
      </c>
      <c r="G16" t="s">
        <v>168</v>
      </c>
      <c r="H16" s="185">
        <v>1</v>
      </c>
      <c r="J16" t="s">
        <v>136</v>
      </c>
      <c r="K16" s="185">
        <v>1</v>
      </c>
      <c r="M16" s="231" t="s">
        <v>3</v>
      </c>
      <c r="N16" s="232">
        <v>9</v>
      </c>
      <c r="P16" t="s">
        <v>328</v>
      </c>
      <c r="Q16" s="185">
        <v>2</v>
      </c>
      <c r="R16" s="20"/>
      <c r="S16" t="s">
        <v>193</v>
      </c>
      <c r="T16" s="185">
        <v>2</v>
      </c>
      <c r="V16" t="s">
        <v>369</v>
      </c>
      <c r="W16" s="185">
        <v>1</v>
      </c>
      <c r="Y16" s="92"/>
      <c r="AB16" s="177"/>
    </row>
    <row r="17" spans="1:28" s="93" customFormat="1" x14ac:dyDescent="0.25">
      <c r="A17" t="s">
        <v>135</v>
      </c>
      <c r="B17" s="185">
        <v>159</v>
      </c>
      <c r="C17" s="20"/>
      <c r="D17" t="s">
        <v>166</v>
      </c>
      <c r="E17" s="185">
        <v>24</v>
      </c>
      <c r="J17" t="s">
        <v>403</v>
      </c>
      <c r="K17" s="185">
        <v>1</v>
      </c>
      <c r="M17" s="92"/>
      <c r="N17" s="178"/>
      <c r="P17" t="s">
        <v>382</v>
      </c>
      <c r="Q17" s="185">
        <v>2</v>
      </c>
      <c r="R17" s="20"/>
      <c r="S17" t="s">
        <v>279</v>
      </c>
      <c r="T17" s="185">
        <v>2</v>
      </c>
      <c r="V17" t="s">
        <v>357</v>
      </c>
      <c r="W17" s="185">
        <v>1</v>
      </c>
      <c r="AB17" s="177"/>
    </row>
    <row r="18" spans="1:28" s="93" customFormat="1" x14ac:dyDescent="0.25">
      <c r="A18" t="s">
        <v>151</v>
      </c>
      <c r="B18" s="185">
        <v>147</v>
      </c>
      <c r="C18" s="20"/>
      <c r="D18" t="s">
        <v>136</v>
      </c>
      <c r="E18" s="185">
        <v>21</v>
      </c>
      <c r="G18" s="231" t="s">
        <v>3</v>
      </c>
      <c r="H18" s="232">
        <v>78</v>
      </c>
      <c r="J18" s="93" t="s">
        <v>168</v>
      </c>
      <c r="K18" s="93">
        <v>1</v>
      </c>
      <c r="P18" t="s">
        <v>170</v>
      </c>
      <c r="Q18" s="185">
        <v>2</v>
      </c>
      <c r="R18" s="20"/>
      <c r="S18" t="s">
        <v>262</v>
      </c>
      <c r="T18" s="185">
        <v>2</v>
      </c>
      <c r="V18" t="s">
        <v>280</v>
      </c>
      <c r="W18" s="185">
        <v>1</v>
      </c>
      <c r="AA18" s="92"/>
      <c r="AB18" s="178"/>
    </row>
    <row r="19" spans="1:28" s="93" customFormat="1" x14ac:dyDescent="0.25">
      <c r="A19" t="s">
        <v>152</v>
      </c>
      <c r="B19" s="185">
        <v>147</v>
      </c>
      <c r="C19" s="20"/>
      <c r="D19" t="s">
        <v>138</v>
      </c>
      <c r="E19" s="185">
        <v>9</v>
      </c>
      <c r="P19" t="s">
        <v>405</v>
      </c>
      <c r="Q19" s="185">
        <v>2</v>
      </c>
      <c r="R19" s="20"/>
      <c r="S19" t="s">
        <v>276</v>
      </c>
      <c r="T19" s="185">
        <v>2</v>
      </c>
      <c r="V19" t="s">
        <v>416</v>
      </c>
      <c r="W19" s="185">
        <v>1</v>
      </c>
      <c r="Y19" s="92"/>
      <c r="AA19" s="92"/>
      <c r="AB19" s="92"/>
    </row>
    <row r="20" spans="1:28" s="93" customFormat="1" x14ac:dyDescent="0.25">
      <c r="A20" t="s">
        <v>194</v>
      </c>
      <c r="B20" s="185">
        <v>147</v>
      </c>
      <c r="C20" s="20"/>
      <c r="D20" t="s">
        <v>165</v>
      </c>
      <c r="E20" s="185">
        <v>7</v>
      </c>
      <c r="J20" s="231" t="s">
        <v>3</v>
      </c>
      <c r="K20" s="232">
        <v>37</v>
      </c>
      <c r="N20" s="177"/>
      <c r="P20" t="s">
        <v>145</v>
      </c>
      <c r="Q20" s="185">
        <v>2</v>
      </c>
      <c r="R20" s="20"/>
      <c r="S20" t="s">
        <v>409</v>
      </c>
      <c r="T20" s="185">
        <v>2</v>
      </c>
      <c r="V20" t="s">
        <v>212</v>
      </c>
      <c r="W20" s="185">
        <v>1</v>
      </c>
    </row>
    <row r="21" spans="1:28" s="93" customFormat="1" x14ac:dyDescent="0.25">
      <c r="A21" t="s">
        <v>140</v>
      </c>
      <c r="B21" s="185">
        <v>127</v>
      </c>
      <c r="C21" s="20"/>
      <c r="D21" t="s">
        <v>145</v>
      </c>
      <c r="E21" s="185">
        <v>7</v>
      </c>
      <c r="M21" s="92"/>
      <c r="N21" s="178"/>
      <c r="P21" t="s">
        <v>274</v>
      </c>
      <c r="Q21" s="185">
        <v>2</v>
      </c>
      <c r="R21" s="20"/>
      <c r="S21" t="s">
        <v>355</v>
      </c>
      <c r="T21" s="185">
        <v>1</v>
      </c>
      <c r="V21" t="s">
        <v>359</v>
      </c>
      <c r="W21" s="185">
        <v>1</v>
      </c>
      <c r="Y21" s="92"/>
    </row>
    <row r="22" spans="1:28" s="93" customFormat="1" x14ac:dyDescent="0.25">
      <c r="A22" t="s">
        <v>137</v>
      </c>
      <c r="B22" s="185">
        <v>122</v>
      </c>
      <c r="C22" s="20"/>
      <c r="D22" t="s">
        <v>169</v>
      </c>
      <c r="E22" s="185">
        <v>4</v>
      </c>
      <c r="J22" s="92"/>
      <c r="K22" s="92"/>
      <c r="M22" s="92"/>
      <c r="N22" s="178"/>
      <c r="P22" t="s">
        <v>143</v>
      </c>
      <c r="Q22" s="185">
        <v>2</v>
      </c>
      <c r="R22" s="20"/>
      <c r="S22" t="s">
        <v>410</v>
      </c>
      <c r="T22" s="185">
        <v>1</v>
      </c>
      <c r="V22"/>
      <c r="W22" s="185"/>
    </row>
    <row r="23" spans="1:28" s="93" customFormat="1" x14ac:dyDescent="0.25">
      <c r="A23" t="s">
        <v>145</v>
      </c>
      <c r="B23" s="185">
        <v>120</v>
      </c>
      <c r="C23" s="20"/>
      <c r="D23" t="s">
        <v>322</v>
      </c>
      <c r="E23" s="185">
        <v>3</v>
      </c>
      <c r="N23" s="177"/>
      <c r="P23" t="s">
        <v>406</v>
      </c>
      <c r="Q23" s="185">
        <v>1</v>
      </c>
      <c r="R23" s="20"/>
      <c r="S23" t="s">
        <v>411</v>
      </c>
      <c r="T23" s="185">
        <v>1</v>
      </c>
      <c r="V23" s="231" t="s">
        <v>3</v>
      </c>
      <c r="W23" s="232">
        <v>18</v>
      </c>
      <c r="Y23" s="92"/>
    </row>
    <row r="24" spans="1:28" s="93" customFormat="1" x14ac:dyDescent="0.25">
      <c r="A24" t="s">
        <v>143</v>
      </c>
      <c r="B24" s="185">
        <v>107</v>
      </c>
      <c r="C24" s="20"/>
      <c r="D24" t="s">
        <v>398</v>
      </c>
      <c r="E24" s="185">
        <v>2</v>
      </c>
      <c r="M24" s="92"/>
      <c r="N24" s="178"/>
      <c r="P24" t="s">
        <v>298</v>
      </c>
      <c r="Q24" s="185">
        <v>1</v>
      </c>
      <c r="R24" s="20"/>
      <c r="S24" t="s">
        <v>412</v>
      </c>
      <c r="T24" s="185">
        <v>1</v>
      </c>
    </row>
    <row r="25" spans="1:28" s="93" customFormat="1" x14ac:dyDescent="0.25">
      <c r="A25" t="s">
        <v>150</v>
      </c>
      <c r="B25" s="185">
        <v>89</v>
      </c>
      <c r="C25" s="20"/>
      <c r="D25" t="s">
        <v>147</v>
      </c>
      <c r="E25" s="185">
        <v>2</v>
      </c>
      <c r="J25" s="92"/>
      <c r="K25" s="92"/>
      <c r="M25" s="92"/>
      <c r="N25" s="178"/>
      <c r="P25" t="s">
        <v>340</v>
      </c>
      <c r="Q25" s="185">
        <v>1</v>
      </c>
      <c r="R25" s="20"/>
      <c r="S25" t="s">
        <v>413</v>
      </c>
      <c r="T25" s="185">
        <v>1</v>
      </c>
      <c r="Y25" s="92"/>
    </row>
    <row r="26" spans="1:28" s="93" customFormat="1" x14ac:dyDescent="0.25">
      <c r="A26" t="s">
        <v>138</v>
      </c>
      <c r="B26" s="185">
        <v>89</v>
      </c>
      <c r="C26" s="20"/>
      <c r="D26" t="s">
        <v>401</v>
      </c>
      <c r="E26" s="185">
        <v>1</v>
      </c>
      <c r="N26" s="177"/>
      <c r="P26" t="s">
        <v>218</v>
      </c>
      <c r="Q26" s="185">
        <v>1</v>
      </c>
      <c r="R26" s="20"/>
      <c r="S26" t="s">
        <v>389</v>
      </c>
      <c r="T26" s="185">
        <v>1</v>
      </c>
    </row>
    <row r="27" spans="1:28" s="93" customFormat="1" x14ac:dyDescent="0.25">
      <c r="A27" t="s">
        <v>149</v>
      </c>
      <c r="B27" s="185">
        <v>89</v>
      </c>
      <c r="C27" s="20"/>
      <c r="D27" t="s">
        <v>402</v>
      </c>
      <c r="E27" s="185">
        <v>1</v>
      </c>
      <c r="J27" s="92"/>
      <c r="K27" s="92"/>
      <c r="M27" s="92"/>
      <c r="N27" s="178"/>
      <c r="P27" t="s">
        <v>407</v>
      </c>
      <c r="Q27" s="185">
        <v>1</v>
      </c>
      <c r="R27" s="20"/>
      <c r="S27" t="s">
        <v>414</v>
      </c>
      <c r="T27" s="185">
        <v>1</v>
      </c>
    </row>
    <row r="28" spans="1:28" s="93" customFormat="1" x14ac:dyDescent="0.25">
      <c r="A28" t="s">
        <v>266</v>
      </c>
      <c r="B28" s="185">
        <v>82</v>
      </c>
      <c r="C28" s="20"/>
      <c r="D28" t="s">
        <v>137</v>
      </c>
      <c r="E28" s="185">
        <v>1</v>
      </c>
      <c r="G28" s="92"/>
      <c r="H28" s="92"/>
      <c r="N28" s="177"/>
      <c r="P28" t="s">
        <v>281</v>
      </c>
      <c r="Q28" s="185">
        <v>1</v>
      </c>
      <c r="R28" s="20"/>
      <c r="S28" s="226" t="s">
        <v>275</v>
      </c>
      <c r="T28" s="227">
        <v>1</v>
      </c>
      <c r="Y28" s="92"/>
    </row>
    <row r="29" spans="1:28" s="93" customFormat="1" x14ac:dyDescent="0.25">
      <c r="A29" t="s">
        <v>166</v>
      </c>
      <c r="B29" s="185">
        <v>55</v>
      </c>
      <c r="C29" s="20"/>
      <c r="D29" s="93" t="s">
        <v>293</v>
      </c>
      <c r="E29" s="93">
        <v>1</v>
      </c>
      <c r="J29" s="92"/>
      <c r="K29" s="92"/>
      <c r="M29" s="92"/>
      <c r="N29" s="178"/>
      <c r="P29" t="s">
        <v>327</v>
      </c>
      <c r="Q29" s="185">
        <v>1</v>
      </c>
      <c r="R29" s="20"/>
      <c r="Y29" s="92"/>
    </row>
    <row r="30" spans="1:28" s="93" customFormat="1" x14ac:dyDescent="0.25">
      <c r="A30" t="s">
        <v>144</v>
      </c>
      <c r="B30" s="185">
        <v>55</v>
      </c>
      <c r="C30" s="20"/>
      <c r="G30" s="92"/>
      <c r="H30" s="92"/>
      <c r="J30" s="92"/>
      <c r="K30" s="92"/>
      <c r="M30" s="92"/>
      <c r="N30" s="178"/>
      <c r="P30" t="s">
        <v>280</v>
      </c>
      <c r="Q30" s="185">
        <v>1</v>
      </c>
      <c r="R30" s="20"/>
      <c r="S30" s="231" t="s">
        <v>3</v>
      </c>
      <c r="T30" s="232">
        <v>60</v>
      </c>
      <c r="V30" s="92"/>
      <c r="W30" s="92"/>
    </row>
    <row r="31" spans="1:28" s="93" customFormat="1" x14ac:dyDescent="0.25">
      <c r="A31" t="s">
        <v>142</v>
      </c>
      <c r="B31" s="185">
        <v>49</v>
      </c>
      <c r="C31" s="20"/>
      <c r="D31" s="231" t="s">
        <v>3</v>
      </c>
      <c r="E31" s="232">
        <v>553</v>
      </c>
      <c r="G31" s="92"/>
      <c r="H31" s="92"/>
      <c r="N31" s="177"/>
      <c r="P31" t="s">
        <v>259</v>
      </c>
      <c r="Q31" s="185">
        <v>1</v>
      </c>
      <c r="R31" s="20"/>
    </row>
    <row r="32" spans="1:28" s="93" customFormat="1" x14ac:dyDescent="0.25">
      <c r="A32" t="s">
        <v>133</v>
      </c>
      <c r="B32" s="185">
        <v>46</v>
      </c>
      <c r="C32" s="20"/>
      <c r="M32" s="92"/>
      <c r="N32" s="178"/>
      <c r="P32" t="s">
        <v>216</v>
      </c>
      <c r="Q32" s="185">
        <v>1</v>
      </c>
      <c r="Y32" s="92"/>
      <c r="Z32" s="92"/>
    </row>
    <row r="33" spans="1:28" s="93" customFormat="1" x14ac:dyDescent="0.25">
      <c r="A33" t="s">
        <v>159</v>
      </c>
      <c r="B33" s="185">
        <v>35</v>
      </c>
      <c r="C33" s="20"/>
      <c r="G33" s="92"/>
      <c r="H33" s="92"/>
      <c r="J33" s="92"/>
      <c r="K33" s="92"/>
      <c r="N33" s="177"/>
      <c r="P33" t="s">
        <v>168</v>
      </c>
      <c r="Q33" s="185">
        <v>1</v>
      </c>
      <c r="V33" s="92"/>
      <c r="W33" s="92"/>
    </row>
    <row r="34" spans="1:28" s="93" customFormat="1" x14ac:dyDescent="0.25">
      <c r="A34" t="s">
        <v>156</v>
      </c>
      <c r="B34" s="185">
        <v>31</v>
      </c>
      <c r="C34" s="20"/>
      <c r="G34" s="92"/>
      <c r="H34" s="92"/>
      <c r="N34" s="177"/>
      <c r="P34" t="s">
        <v>360</v>
      </c>
      <c r="Q34" s="185">
        <v>1</v>
      </c>
      <c r="V34" s="92"/>
      <c r="W34" s="92"/>
    </row>
    <row r="35" spans="1:28" s="93" customFormat="1" x14ac:dyDescent="0.25">
      <c r="A35" t="s">
        <v>136</v>
      </c>
      <c r="B35" s="185">
        <v>27</v>
      </c>
      <c r="C35" s="20"/>
      <c r="G35" s="92"/>
      <c r="H35" s="92"/>
      <c r="J35" s="92"/>
      <c r="K35" s="92"/>
      <c r="M35" s="92"/>
      <c r="N35" s="178"/>
      <c r="P35" s="226" t="s">
        <v>371</v>
      </c>
      <c r="Q35" s="227">
        <v>1</v>
      </c>
      <c r="Y35" s="92"/>
    </row>
    <row r="36" spans="1:28" s="93" customFormat="1" x14ac:dyDescent="0.25">
      <c r="A36" t="s">
        <v>261</v>
      </c>
      <c r="B36" s="185">
        <v>27</v>
      </c>
      <c r="C36" s="20"/>
      <c r="D36" s="92"/>
      <c r="E36" s="92"/>
      <c r="J36" s="92"/>
      <c r="K36" s="92"/>
      <c r="M36" s="92"/>
      <c r="N36" s="178"/>
      <c r="P36" t="s">
        <v>326</v>
      </c>
      <c r="Q36" s="185">
        <v>1</v>
      </c>
      <c r="Y36" s="92"/>
    </row>
    <row r="37" spans="1:28" s="93" customFormat="1" x14ac:dyDescent="0.25">
      <c r="A37" t="s">
        <v>200</v>
      </c>
      <c r="B37" s="185">
        <v>25</v>
      </c>
      <c r="C37" s="20"/>
      <c r="D37" s="92"/>
      <c r="E37" s="92"/>
      <c r="G37" s="92"/>
      <c r="H37" s="92"/>
      <c r="J37" s="92"/>
      <c r="K37" s="92"/>
      <c r="M37" s="92"/>
      <c r="N37" s="178"/>
      <c r="P37" t="s">
        <v>354</v>
      </c>
      <c r="Q37" s="185">
        <v>1</v>
      </c>
      <c r="V37" s="92"/>
      <c r="W37" s="92"/>
      <c r="Y37" s="92"/>
    </row>
    <row r="38" spans="1:28" s="93" customFormat="1" x14ac:dyDescent="0.25">
      <c r="A38" t="s">
        <v>147</v>
      </c>
      <c r="B38" s="185">
        <v>24</v>
      </c>
      <c r="C38" s="20"/>
      <c r="G38" s="92"/>
      <c r="H38" s="92"/>
      <c r="J38" s="92"/>
      <c r="K38" s="92"/>
      <c r="N38" s="177"/>
    </row>
    <row r="39" spans="1:28" s="93" customFormat="1" x14ac:dyDescent="0.25">
      <c r="A39" t="s">
        <v>146</v>
      </c>
      <c r="B39" s="185">
        <v>20</v>
      </c>
      <c r="C39" s="20"/>
      <c r="D39" s="92"/>
      <c r="E39" s="92"/>
      <c r="G39" s="92"/>
      <c r="H39" s="92"/>
      <c r="M39" s="92"/>
      <c r="N39" s="178"/>
      <c r="P39" s="231" t="s">
        <v>3</v>
      </c>
      <c r="Q39" s="232">
        <v>55</v>
      </c>
    </row>
    <row r="40" spans="1:28" s="93" customFormat="1" x14ac:dyDescent="0.25">
      <c r="A40" t="s">
        <v>157</v>
      </c>
      <c r="B40" s="185">
        <v>20</v>
      </c>
      <c r="C40" s="20"/>
      <c r="J40" s="92"/>
      <c r="K40" s="92"/>
      <c r="N40" s="177"/>
    </row>
    <row r="41" spans="1:28" s="93" customFormat="1" x14ac:dyDescent="0.25">
      <c r="A41" t="s">
        <v>265</v>
      </c>
      <c r="B41" s="185">
        <v>20</v>
      </c>
      <c r="C41" s="20"/>
      <c r="D41" s="92"/>
      <c r="E41" s="92"/>
      <c r="G41" s="92"/>
      <c r="H41" s="92"/>
      <c r="J41" s="92"/>
      <c r="K41" s="179"/>
      <c r="N41" s="177"/>
      <c r="V41" s="92"/>
      <c r="W41" s="92"/>
      <c r="AA41" s="92"/>
      <c r="AB41" s="92"/>
    </row>
    <row r="42" spans="1:28" s="93" customFormat="1" x14ac:dyDescent="0.25">
      <c r="A42" t="s">
        <v>154</v>
      </c>
      <c r="B42" s="185">
        <v>17</v>
      </c>
      <c r="C42" s="20"/>
      <c r="K42" s="180"/>
      <c r="M42" s="92"/>
      <c r="N42" s="178"/>
      <c r="AA42" s="92"/>
      <c r="AB42" s="92"/>
    </row>
    <row r="43" spans="1:28" s="93" customFormat="1" x14ac:dyDescent="0.25">
      <c r="A43" t="s">
        <v>164</v>
      </c>
      <c r="B43" s="185">
        <v>16</v>
      </c>
      <c r="C43" s="20"/>
      <c r="G43" s="92"/>
      <c r="H43" s="92"/>
      <c r="J43" s="92"/>
      <c r="K43" s="179"/>
      <c r="N43" s="177"/>
      <c r="V43" s="92"/>
      <c r="W43" s="92"/>
    </row>
    <row r="44" spans="1:28" s="93" customFormat="1" x14ac:dyDescent="0.25">
      <c r="A44" t="s">
        <v>198</v>
      </c>
      <c r="B44" s="185">
        <v>11</v>
      </c>
      <c r="C44" s="20"/>
      <c r="D44" s="92"/>
      <c r="E44" s="92"/>
      <c r="G44" s="92"/>
      <c r="H44" s="92"/>
      <c r="J44" s="92"/>
      <c r="K44" s="179"/>
      <c r="M44" s="92"/>
      <c r="N44" s="92"/>
    </row>
    <row r="45" spans="1:28" s="93" customFormat="1" x14ac:dyDescent="0.25">
      <c r="A45" t="s">
        <v>398</v>
      </c>
      <c r="B45" s="185">
        <v>9</v>
      </c>
      <c r="C45" s="20"/>
      <c r="G45" s="92"/>
      <c r="H45" s="92"/>
      <c r="K45" s="180"/>
      <c r="AA45" s="92"/>
      <c r="AB45" s="92"/>
    </row>
    <row r="46" spans="1:28" s="93" customFormat="1" x14ac:dyDescent="0.25">
      <c r="A46" t="s">
        <v>173</v>
      </c>
      <c r="B46" s="185">
        <v>8</v>
      </c>
      <c r="C46" s="20"/>
      <c r="D46" s="92"/>
      <c r="E46" s="92"/>
      <c r="G46" s="92"/>
      <c r="H46" s="92"/>
      <c r="K46" s="180"/>
      <c r="M46" s="92"/>
      <c r="N46" s="92"/>
      <c r="S46" s="92"/>
      <c r="T46" s="92"/>
    </row>
    <row r="47" spans="1:28" s="93" customFormat="1" x14ac:dyDescent="0.25">
      <c r="A47" t="s">
        <v>153</v>
      </c>
      <c r="B47" s="185">
        <v>8</v>
      </c>
      <c r="C47" s="20"/>
      <c r="J47" s="92"/>
      <c r="K47" s="92"/>
      <c r="M47" s="92"/>
      <c r="N47" s="178"/>
      <c r="P47" s="92"/>
      <c r="Q47" s="92"/>
      <c r="S47" s="92"/>
      <c r="T47" s="92"/>
      <c r="V47" s="92"/>
      <c r="W47" s="92"/>
    </row>
    <row r="48" spans="1:28" s="93" customFormat="1" x14ac:dyDescent="0.25">
      <c r="A48" t="s">
        <v>155</v>
      </c>
      <c r="B48" s="185">
        <v>8</v>
      </c>
      <c r="C48" s="20"/>
      <c r="N48" s="177"/>
    </row>
    <row r="49" spans="1:25" s="93" customFormat="1" x14ac:dyDescent="0.25">
      <c r="A49" t="s">
        <v>277</v>
      </c>
      <c r="B49" s="185">
        <v>6</v>
      </c>
      <c r="C49" s="20"/>
      <c r="D49" s="92"/>
      <c r="E49" s="92"/>
      <c r="G49" s="92"/>
      <c r="H49" s="92"/>
      <c r="J49" s="92"/>
      <c r="K49" s="92"/>
      <c r="M49" s="92"/>
      <c r="N49" s="92"/>
    </row>
    <row r="50" spans="1:25" s="93" customFormat="1" x14ac:dyDescent="0.25">
      <c r="A50" t="s">
        <v>158</v>
      </c>
      <c r="B50" s="185">
        <v>4</v>
      </c>
      <c r="C50" s="20"/>
      <c r="G50" s="92"/>
      <c r="H50" s="92"/>
      <c r="J50" s="92"/>
      <c r="K50" s="92"/>
      <c r="S50" s="92"/>
      <c r="T50" s="92"/>
      <c r="V50" s="92"/>
      <c r="W50" s="92"/>
    </row>
    <row r="51" spans="1:25" s="93" customFormat="1" x14ac:dyDescent="0.25">
      <c r="A51" t="s">
        <v>220</v>
      </c>
      <c r="B51" s="185">
        <v>3</v>
      </c>
      <c r="C51" s="20"/>
      <c r="D51" s="92"/>
      <c r="E51" s="92"/>
      <c r="J51" s="92"/>
      <c r="K51" s="92"/>
      <c r="M51" s="92"/>
      <c r="N51" s="92"/>
      <c r="V51" s="92"/>
      <c r="W51" s="92"/>
    </row>
    <row r="52" spans="1:25" s="93" customFormat="1" x14ac:dyDescent="0.25">
      <c r="A52" t="s">
        <v>362</v>
      </c>
      <c r="B52" s="185">
        <v>3</v>
      </c>
      <c r="C52" s="20"/>
      <c r="D52" s="92"/>
      <c r="E52" s="92"/>
      <c r="G52" s="92"/>
      <c r="H52" s="92"/>
      <c r="P52" s="92"/>
      <c r="Q52" s="92"/>
      <c r="V52" s="92"/>
      <c r="W52" s="92"/>
    </row>
    <row r="53" spans="1:25" s="93" customFormat="1" x14ac:dyDescent="0.25">
      <c r="A53" t="s">
        <v>300</v>
      </c>
      <c r="B53" s="185">
        <v>3</v>
      </c>
      <c r="C53" s="20"/>
      <c r="D53" s="92"/>
      <c r="E53" s="92"/>
      <c r="G53" s="92"/>
      <c r="H53" s="92"/>
      <c r="P53" s="92"/>
      <c r="Q53" s="92"/>
      <c r="V53" s="92"/>
      <c r="W53" s="92"/>
    </row>
    <row r="54" spans="1:25" s="93" customFormat="1" x14ac:dyDescent="0.25">
      <c r="A54" t="s">
        <v>273</v>
      </c>
      <c r="B54" s="185">
        <v>3</v>
      </c>
      <c r="C54" s="20"/>
      <c r="D54" s="92"/>
      <c r="E54" s="92"/>
      <c r="P54" s="92"/>
      <c r="Q54" s="92"/>
    </row>
    <row r="55" spans="1:25" s="93" customFormat="1" x14ac:dyDescent="0.25">
      <c r="A55" t="s">
        <v>163</v>
      </c>
      <c r="B55" s="185">
        <v>3</v>
      </c>
      <c r="C55" s="20"/>
      <c r="V55" s="92"/>
      <c r="W55" s="92"/>
    </row>
    <row r="56" spans="1:25" s="93" customFormat="1" x14ac:dyDescent="0.25">
      <c r="A56" t="s">
        <v>161</v>
      </c>
      <c r="B56" s="185">
        <v>3</v>
      </c>
      <c r="C56" s="20"/>
      <c r="S56" s="92"/>
      <c r="T56" s="92"/>
    </row>
    <row r="57" spans="1:25" s="93" customFormat="1" x14ac:dyDescent="0.25">
      <c r="A57" t="s">
        <v>272</v>
      </c>
      <c r="B57" s="185">
        <v>2</v>
      </c>
      <c r="C57" s="20"/>
      <c r="D57" s="92"/>
      <c r="E57" s="20"/>
      <c r="P57" s="92"/>
      <c r="Q57" s="92"/>
    </row>
    <row r="58" spans="1:25" s="93" customFormat="1" x14ac:dyDescent="0.25">
      <c r="A58" t="s">
        <v>162</v>
      </c>
      <c r="B58" s="185">
        <v>2</v>
      </c>
      <c r="C58" s="20"/>
      <c r="E58" s="13"/>
      <c r="S58" s="92"/>
      <c r="T58" s="92"/>
    </row>
    <row r="59" spans="1:25" s="93" customFormat="1" x14ac:dyDescent="0.25">
      <c r="A59" t="s">
        <v>319</v>
      </c>
      <c r="B59" s="185">
        <v>2</v>
      </c>
      <c r="C59" s="20"/>
      <c r="F59" s="20"/>
      <c r="S59" s="92"/>
      <c r="T59" s="92"/>
    </row>
    <row r="60" spans="1:25" s="93" customFormat="1" x14ac:dyDescent="0.25">
      <c r="A60" t="s">
        <v>160</v>
      </c>
      <c r="B60" s="185">
        <v>2</v>
      </c>
      <c r="C60" s="20"/>
      <c r="F60" s="13"/>
    </row>
    <row r="61" spans="1:25" x14ac:dyDescent="0.25">
      <c r="A61" t="s">
        <v>363</v>
      </c>
      <c r="B61" s="185">
        <v>2</v>
      </c>
      <c r="D61" s="92"/>
      <c r="E61" s="92"/>
      <c r="G61" s="93"/>
      <c r="H61" s="93"/>
      <c r="J61" s="93"/>
      <c r="K61" s="93"/>
      <c r="M61" s="93"/>
      <c r="N61" s="93"/>
      <c r="P61" s="93"/>
      <c r="Q61" s="93"/>
      <c r="S61" s="93"/>
      <c r="T61" s="93"/>
      <c r="V61" s="93"/>
      <c r="W61" s="93"/>
      <c r="Y61" s="93"/>
    </row>
    <row r="62" spans="1:25" x14ac:dyDescent="0.25">
      <c r="A62" t="s">
        <v>271</v>
      </c>
      <c r="B62" s="185">
        <v>1</v>
      </c>
      <c r="D62" s="92"/>
      <c r="E62" s="92"/>
      <c r="G62" s="93"/>
      <c r="H62" s="93"/>
      <c r="J62" s="93"/>
      <c r="K62" s="93"/>
      <c r="M62" s="93"/>
      <c r="N62" s="93"/>
      <c r="P62" s="92"/>
      <c r="Q62" s="92"/>
      <c r="S62" s="93"/>
      <c r="T62" s="93"/>
      <c r="V62" s="93"/>
      <c r="W62" s="93"/>
      <c r="Y62" s="93"/>
    </row>
    <row r="63" spans="1:25" x14ac:dyDescent="0.25">
      <c r="A63" t="s">
        <v>318</v>
      </c>
      <c r="B63" s="185">
        <v>1</v>
      </c>
      <c r="D63" s="93"/>
      <c r="E63" s="93"/>
      <c r="G63" s="93"/>
      <c r="H63" s="93"/>
      <c r="J63" s="93"/>
      <c r="K63" s="93"/>
      <c r="M63" s="93"/>
      <c r="N63" s="93"/>
      <c r="P63" s="92"/>
      <c r="Q63" s="92"/>
      <c r="S63" s="93"/>
      <c r="T63" s="93"/>
      <c r="V63" s="93"/>
      <c r="W63" s="93"/>
      <c r="Y63" s="93"/>
    </row>
    <row r="64" spans="1:25" x14ac:dyDescent="0.25">
      <c r="A64" t="s">
        <v>399</v>
      </c>
      <c r="B64" s="185">
        <v>1</v>
      </c>
      <c r="D64" s="93"/>
      <c r="E64" s="93"/>
      <c r="G64" s="93"/>
      <c r="H64" s="93"/>
      <c r="J64" s="93"/>
      <c r="K64" s="93"/>
      <c r="M64" s="93"/>
      <c r="N64" s="93"/>
      <c r="P64" s="92"/>
      <c r="Q64" s="92"/>
      <c r="S64" s="93"/>
      <c r="T64" s="93"/>
      <c r="V64" s="93"/>
      <c r="W64" s="93"/>
      <c r="Y64" s="93"/>
    </row>
    <row r="65" spans="1:25" x14ac:dyDescent="0.25">
      <c r="A65" t="s">
        <v>400</v>
      </c>
      <c r="B65" s="185">
        <v>1</v>
      </c>
      <c r="D65" s="93"/>
      <c r="E65" s="93"/>
      <c r="G65" s="93"/>
      <c r="H65" s="93"/>
      <c r="J65" s="93"/>
      <c r="K65" s="93"/>
      <c r="M65" s="93"/>
      <c r="N65" s="93"/>
      <c r="P65" s="93"/>
      <c r="Q65" s="93"/>
      <c r="S65" s="93"/>
      <c r="T65" s="93"/>
      <c r="V65" s="93"/>
      <c r="W65" s="93"/>
      <c r="Y65" s="93"/>
    </row>
    <row r="66" spans="1:25" x14ac:dyDescent="0.25">
      <c r="D66" s="93"/>
      <c r="E66" s="93"/>
      <c r="G66" s="93"/>
      <c r="H66" s="93"/>
      <c r="J66" s="93"/>
      <c r="K66" s="93"/>
      <c r="M66" s="93"/>
      <c r="N66" s="93"/>
      <c r="P66" s="93"/>
      <c r="Q66" s="93"/>
      <c r="S66" s="93"/>
      <c r="T66" s="93"/>
      <c r="V66" s="93"/>
      <c r="W66" s="93"/>
      <c r="Y66" s="93"/>
    </row>
    <row r="67" spans="1:25" x14ac:dyDescent="0.25">
      <c r="A67" s="231" t="s">
        <v>3</v>
      </c>
      <c r="B67" s="232">
        <v>4767</v>
      </c>
      <c r="D67" s="93"/>
      <c r="E67" s="93"/>
      <c r="G67" s="93"/>
      <c r="H67" s="93"/>
      <c r="J67" s="93"/>
      <c r="K67" s="93"/>
      <c r="M67" s="93"/>
      <c r="N67" s="93"/>
      <c r="P67" s="93"/>
      <c r="Q67" s="93"/>
      <c r="S67" s="93"/>
      <c r="T67" s="93"/>
      <c r="V67" s="95"/>
      <c r="W67" s="93"/>
      <c r="Y67" s="93"/>
    </row>
    <row r="68" spans="1:25" x14ac:dyDescent="0.25">
      <c r="B68" s="93"/>
      <c r="D68" s="93"/>
      <c r="E68" s="93"/>
      <c r="G68" s="93"/>
      <c r="H68" s="93"/>
      <c r="J68" s="93"/>
      <c r="K68" s="93"/>
      <c r="M68" s="93"/>
      <c r="N68" s="93"/>
      <c r="P68" s="93"/>
      <c r="Q68" s="93"/>
      <c r="S68" s="93"/>
      <c r="T68" s="93"/>
      <c r="W68" s="93"/>
      <c r="Y68" s="93"/>
    </row>
    <row r="69" spans="1:25" x14ac:dyDescent="0.25">
      <c r="A69" s="95" t="s">
        <v>224</v>
      </c>
      <c r="B69" s="93"/>
      <c r="D69" s="93"/>
      <c r="E69" s="93"/>
      <c r="G69" s="93"/>
      <c r="H69" s="93"/>
      <c r="J69" s="93"/>
      <c r="K69" s="93"/>
      <c r="M69" s="93"/>
      <c r="N69" s="93"/>
      <c r="P69" s="92"/>
      <c r="Q69" s="92"/>
      <c r="S69" s="93"/>
      <c r="T69" s="93"/>
      <c r="V69" s="93"/>
      <c r="W69" s="93"/>
      <c r="Y69" s="93"/>
    </row>
    <row r="70" spans="1:25" x14ac:dyDescent="0.25">
      <c r="A70" s="93"/>
      <c r="B70" s="93"/>
      <c r="D70" s="93"/>
      <c r="E70" s="93"/>
      <c r="G70" s="93"/>
      <c r="H70" s="93"/>
      <c r="J70" s="93"/>
      <c r="K70" s="93"/>
      <c r="M70" s="93"/>
      <c r="N70" s="93"/>
      <c r="P70" s="93"/>
      <c r="Q70" s="93"/>
      <c r="S70" s="93"/>
      <c r="T70" s="93"/>
      <c r="V70" s="93"/>
      <c r="W70" s="93"/>
      <c r="Y70" s="93"/>
    </row>
    <row r="71" spans="1:25" x14ac:dyDescent="0.25">
      <c r="A71" s="92"/>
      <c r="B71" s="92"/>
      <c r="D71" s="93"/>
      <c r="E71" s="93"/>
      <c r="G71" s="93"/>
      <c r="H71" s="93"/>
      <c r="J71" s="93"/>
      <c r="K71" s="93"/>
      <c r="M71" s="93"/>
      <c r="N71" s="93"/>
      <c r="P71" s="93"/>
      <c r="Q71" s="93"/>
      <c r="S71" s="93"/>
      <c r="T71" s="93"/>
      <c r="V71" s="93"/>
      <c r="W71" s="93"/>
      <c r="Y71" s="93"/>
    </row>
    <row r="72" spans="1:25" x14ac:dyDescent="0.25">
      <c r="A72" s="93"/>
      <c r="B72" s="93"/>
      <c r="D72" s="93"/>
      <c r="E72" s="93"/>
      <c r="G72" s="93"/>
      <c r="H72" s="93"/>
      <c r="J72" s="93"/>
      <c r="K72" s="93"/>
      <c r="M72" s="93"/>
      <c r="N72" s="93"/>
      <c r="P72" s="93"/>
      <c r="Q72" s="93"/>
      <c r="S72" s="93"/>
      <c r="T72" s="93"/>
      <c r="V72" s="93"/>
      <c r="W72" s="93"/>
      <c r="Y72" s="93"/>
    </row>
    <row r="73" spans="1:25" x14ac:dyDescent="0.25">
      <c r="A73" s="93"/>
      <c r="B73" s="93"/>
      <c r="D73" s="93"/>
      <c r="E73" s="93"/>
      <c r="G73" s="93"/>
      <c r="H73" s="93"/>
      <c r="J73" s="93"/>
      <c r="K73" s="93"/>
      <c r="M73" s="93"/>
      <c r="N73" s="93"/>
      <c r="P73" s="93"/>
      <c r="Q73" s="93"/>
      <c r="S73" s="93"/>
      <c r="T73" s="93"/>
      <c r="V73" s="93"/>
      <c r="W73" s="93"/>
      <c r="Y73" s="93"/>
    </row>
    <row r="74" spans="1:25" x14ac:dyDescent="0.25">
      <c r="A74" s="92"/>
      <c r="B74" s="92"/>
      <c r="D74" s="92"/>
      <c r="E74" s="92"/>
      <c r="G74" s="93"/>
      <c r="H74" s="93"/>
      <c r="J74" s="93"/>
      <c r="K74" s="93"/>
      <c r="M74" s="93"/>
      <c r="N74" s="93"/>
      <c r="P74" s="93"/>
      <c r="Q74" s="93"/>
      <c r="S74" s="93"/>
      <c r="T74" s="93"/>
      <c r="V74" s="95"/>
      <c r="W74" s="93"/>
      <c r="Y74" s="93"/>
    </row>
    <row r="75" spans="1:25" x14ac:dyDescent="0.25">
      <c r="A75" s="93"/>
      <c r="B75" s="93"/>
      <c r="D75" s="92"/>
      <c r="E75" s="92"/>
      <c r="G75" s="93"/>
      <c r="H75" s="93"/>
      <c r="J75" s="93"/>
      <c r="K75" s="93"/>
      <c r="M75" s="93"/>
      <c r="N75" s="93"/>
      <c r="P75" s="93"/>
      <c r="Q75" s="93"/>
      <c r="S75" s="93"/>
      <c r="T75" s="93"/>
      <c r="V75" s="95"/>
      <c r="W75" s="93"/>
      <c r="Y75" s="93"/>
    </row>
    <row r="76" spans="1:25" x14ac:dyDescent="0.25">
      <c r="A76" s="93"/>
      <c r="B76" s="93"/>
      <c r="D76" s="93"/>
      <c r="E76" s="93"/>
      <c r="G76" s="93"/>
      <c r="H76" s="93"/>
      <c r="J76" s="93"/>
      <c r="K76" s="93"/>
      <c r="M76" s="93"/>
      <c r="N76" s="93"/>
      <c r="P76" s="93"/>
      <c r="Q76" s="93"/>
      <c r="S76" s="93"/>
      <c r="T76" s="93"/>
      <c r="W76" s="93"/>
      <c r="Y76" s="93"/>
    </row>
    <row r="77" spans="1:25" x14ac:dyDescent="0.25">
      <c r="A77" s="92"/>
      <c r="B77" s="92"/>
      <c r="D77" s="93"/>
      <c r="E77" s="93"/>
      <c r="G77" s="93"/>
      <c r="H77" s="93"/>
      <c r="J77" s="93"/>
      <c r="K77" s="93"/>
      <c r="M77" s="93"/>
      <c r="N77" s="93"/>
      <c r="P77" s="93"/>
      <c r="Q77" s="93"/>
      <c r="S77" s="93"/>
      <c r="T77" s="93"/>
      <c r="W77" s="93"/>
      <c r="Y77" s="93"/>
    </row>
    <row r="78" spans="1:25" x14ac:dyDescent="0.25">
      <c r="A78" s="92"/>
      <c r="B78" s="92"/>
      <c r="D78" s="93"/>
      <c r="E78" s="93"/>
      <c r="G78" s="93"/>
      <c r="H78" s="93"/>
      <c r="J78" s="93"/>
      <c r="K78" s="93"/>
      <c r="M78" s="93"/>
      <c r="N78" s="93"/>
      <c r="P78" s="93"/>
      <c r="Q78" s="93"/>
      <c r="S78" s="93"/>
      <c r="T78" s="93"/>
      <c r="Y78" s="93"/>
    </row>
    <row r="79" spans="1:25" x14ac:dyDescent="0.25">
      <c r="A79" s="93"/>
      <c r="B79" s="93"/>
      <c r="D79" s="93"/>
      <c r="E79" s="93"/>
      <c r="G79" s="93"/>
      <c r="H79" s="93"/>
      <c r="J79" s="93"/>
      <c r="K79" s="93"/>
      <c r="M79" s="93"/>
      <c r="N79" s="93"/>
      <c r="P79" s="93"/>
      <c r="Q79" s="93"/>
      <c r="S79" s="93"/>
      <c r="T79" s="93"/>
      <c r="Y79" s="93"/>
    </row>
    <row r="80" spans="1:25" x14ac:dyDescent="0.25">
      <c r="A80" s="92"/>
      <c r="B80" s="92"/>
      <c r="D80" s="93"/>
      <c r="E80" s="93"/>
      <c r="G80" s="93"/>
      <c r="H80" s="93"/>
      <c r="J80" s="93"/>
      <c r="K80" s="93"/>
      <c r="M80" s="93"/>
      <c r="N80" s="93"/>
      <c r="P80" s="93"/>
      <c r="Q80" s="93"/>
      <c r="S80" s="93"/>
      <c r="T80" s="93"/>
      <c r="V80" s="93"/>
      <c r="W80" s="93"/>
      <c r="Y80" s="93"/>
    </row>
    <row r="81" spans="1:25" x14ac:dyDescent="0.25">
      <c r="A81" s="93"/>
      <c r="B81" s="93"/>
      <c r="D81" s="93"/>
      <c r="E81" s="93"/>
      <c r="G81" s="93"/>
      <c r="H81" s="93"/>
      <c r="J81" s="93"/>
      <c r="K81" s="93"/>
      <c r="M81" s="93"/>
      <c r="N81" s="93"/>
      <c r="P81" s="93"/>
      <c r="Q81" s="93"/>
      <c r="S81" s="93"/>
      <c r="T81" s="93"/>
      <c r="V81" s="93"/>
      <c r="W81" s="93"/>
      <c r="Y81" s="93"/>
    </row>
    <row r="82" spans="1:25" x14ac:dyDescent="0.25">
      <c r="A82" s="92"/>
      <c r="B82" s="92"/>
      <c r="D82" s="93"/>
      <c r="E82" s="93"/>
      <c r="G82" s="93"/>
      <c r="H82" s="93"/>
      <c r="J82" s="93"/>
      <c r="K82" s="93"/>
      <c r="M82" s="93"/>
      <c r="N82" s="93"/>
      <c r="P82" s="93"/>
      <c r="Q82" s="93"/>
      <c r="S82" s="93"/>
      <c r="T82" s="93"/>
      <c r="V82" s="93"/>
      <c r="W82" s="93"/>
      <c r="Y82" s="93"/>
    </row>
    <row r="83" spans="1:25" x14ac:dyDescent="0.25">
      <c r="A83" s="92"/>
      <c r="B83" s="92"/>
      <c r="D83" s="93"/>
      <c r="E83" s="93"/>
      <c r="G83" s="93"/>
      <c r="H83" s="93"/>
      <c r="J83" s="93"/>
      <c r="K83" s="93"/>
      <c r="M83" s="93"/>
      <c r="N83" s="93"/>
      <c r="P83" s="93"/>
      <c r="Q83" s="93"/>
      <c r="S83" s="93"/>
      <c r="T83" s="93"/>
      <c r="V83" s="93"/>
      <c r="W83" s="93"/>
      <c r="Y83" s="93"/>
    </row>
    <row r="84" spans="1:25" x14ac:dyDescent="0.25">
      <c r="A84" s="93"/>
      <c r="B84" s="93"/>
      <c r="D84" s="93"/>
      <c r="E84" s="93"/>
      <c r="G84" s="93"/>
      <c r="H84" s="93"/>
      <c r="J84" s="93"/>
      <c r="K84" s="93"/>
      <c r="M84" s="93"/>
      <c r="N84" s="93"/>
      <c r="P84" s="93"/>
      <c r="Q84" s="93"/>
      <c r="S84" s="93"/>
      <c r="T84" s="93"/>
      <c r="V84" s="93"/>
      <c r="W84" s="93"/>
      <c r="Y84" s="93"/>
    </row>
    <row r="85" spans="1:25" x14ac:dyDescent="0.25">
      <c r="A85" s="93"/>
      <c r="B85" s="93"/>
      <c r="D85" s="93"/>
      <c r="E85" s="93"/>
      <c r="G85" s="93"/>
      <c r="H85" s="93"/>
      <c r="J85" s="93"/>
      <c r="K85" s="93"/>
      <c r="M85" s="93"/>
      <c r="N85" s="93"/>
      <c r="P85" s="93"/>
      <c r="Q85" s="93"/>
      <c r="S85" s="93"/>
      <c r="T85" s="93"/>
      <c r="V85" s="93"/>
      <c r="W85" s="93"/>
      <c r="Y85" s="93"/>
    </row>
    <row r="86" spans="1:25" x14ac:dyDescent="0.25">
      <c r="A86" s="92"/>
      <c r="B86" s="92"/>
      <c r="D86" s="93"/>
      <c r="E86" s="93"/>
      <c r="G86" s="93"/>
      <c r="H86" s="93"/>
      <c r="J86" s="93"/>
      <c r="K86" s="93"/>
      <c r="M86" s="93"/>
      <c r="N86" s="93"/>
      <c r="P86" s="93"/>
      <c r="Q86" s="93"/>
      <c r="S86" s="93"/>
      <c r="T86" s="93"/>
      <c r="V86" s="93"/>
      <c r="W86" s="93"/>
      <c r="Y86" s="93"/>
    </row>
    <row r="87" spans="1:25" x14ac:dyDescent="0.25">
      <c r="A87" s="92"/>
      <c r="B87" s="92"/>
      <c r="D87" s="93"/>
      <c r="E87" s="93"/>
      <c r="G87" s="93"/>
      <c r="H87" s="93"/>
      <c r="J87" s="93"/>
      <c r="K87" s="93"/>
      <c r="M87" s="93"/>
      <c r="N87" s="93"/>
      <c r="P87" s="93"/>
      <c r="Q87" s="93"/>
      <c r="S87" s="93"/>
      <c r="T87" s="93"/>
      <c r="V87" s="93"/>
      <c r="W87" s="93"/>
    </row>
    <row r="88" spans="1:25" x14ac:dyDescent="0.25">
      <c r="A88" s="93"/>
      <c r="B88" s="180"/>
      <c r="D88" s="93"/>
      <c r="E88" s="93"/>
      <c r="G88" s="93"/>
      <c r="H88" s="93"/>
      <c r="J88" s="93"/>
      <c r="K88" s="93"/>
      <c r="M88" s="93"/>
      <c r="N88" s="93"/>
      <c r="P88" s="93"/>
      <c r="Q88" s="93"/>
      <c r="S88" s="93"/>
      <c r="T88" s="93"/>
      <c r="V88" s="93"/>
      <c r="W88" s="93"/>
    </row>
    <row r="89" spans="1:25" x14ac:dyDescent="0.25">
      <c r="A89" s="93"/>
      <c r="B89" s="93"/>
      <c r="D89" s="93"/>
      <c r="E89" s="93"/>
      <c r="G89" s="93"/>
      <c r="H89" s="93"/>
      <c r="J89" s="93"/>
      <c r="K89" s="93"/>
      <c r="M89" s="93"/>
      <c r="N89" s="93"/>
      <c r="P89" s="93"/>
      <c r="Q89" s="93"/>
      <c r="S89" s="93"/>
      <c r="T89" s="93"/>
      <c r="V89" s="93"/>
      <c r="W89" s="93"/>
    </row>
    <row r="90" spans="1:25" x14ac:dyDescent="0.25">
      <c r="A90" s="92"/>
      <c r="B90" s="92"/>
      <c r="D90" s="93"/>
      <c r="E90" s="93"/>
      <c r="G90" s="93"/>
      <c r="H90" s="93"/>
      <c r="J90" s="93"/>
      <c r="K90" s="93"/>
      <c r="M90" s="93"/>
      <c r="N90" s="93"/>
      <c r="P90" s="93"/>
      <c r="Q90" s="93"/>
      <c r="S90" s="93"/>
      <c r="T90" s="93"/>
      <c r="V90" s="93"/>
      <c r="W90" s="93"/>
    </row>
    <row r="91" spans="1:25" x14ac:dyDescent="0.25">
      <c r="A91" s="93"/>
      <c r="B91" s="93"/>
      <c r="D91" s="92"/>
      <c r="E91" s="92"/>
      <c r="G91" s="93"/>
      <c r="H91" s="93"/>
      <c r="J91" s="93"/>
      <c r="K91" s="93"/>
      <c r="M91" s="93"/>
      <c r="N91" s="93"/>
      <c r="P91" s="93"/>
      <c r="Q91" s="93"/>
      <c r="S91" s="93"/>
      <c r="T91" s="93"/>
      <c r="V91" s="95"/>
      <c r="W91" s="93"/>
    </row>
    <row r="92" spans="1:25" x14ac:dyDescent="0.25">
      <c r="A92" s="93"/>
      <c r="B92" s="93"/>
      <c r="D92" s="93"/>
      <c r="E92" s="93"/>
      <c r="G92" s="93"/>
      <c r="H92" s="93"/>
      <c r="J92" s="93"/>
      <c r="K92" s="93"/>
      <c r="M92" s="93"/>
      <c r="N92" s="93"/>
      <c r="P92" s="93"/>
      <c r="Q92" s="93"/>
      <c r="S92" s="93"/>
      <c r="T92" s="93"/>
      <c r="V92" s="95"/>
      <c r="W92" s="93"/>
    </row>
    <row r="93" spans="1:25" x14ac:dyDescent="0.25">
      <c r="A93" s="92"/>
      <c r="B93" s="92"/>
      <c r="D93" s="92"/>
      <c r="E93" s="92"/>
      <c r="G93" s="93"/>
      <c r="H93" s="93"/>
      <c r="J93" s="93"/>
      <c r="K93" s="93"/>
      <c r="M93" s="93"/>
      <c r="N93" s="93"/>
      <c r="P93" s="93"/>
      <c r="Q93" s="93"/>
      <c r="S93" s="93"/>
      <c r="T93" s="93"/>
      <c r="V93" s="93"/>
      <c r="W93" s="93"/>
    </row>
    <row r="94" spans="1:25" x14ac:dyDescent="0.25">
      <c r="D94" s="92"/>
      <c r="E94" s="92"/>
      <c r="G94" s="93"/>
      <c r="H94" s="93"/>
      <c r="J94" s="93"/>
      <c r="K94" s="93"/>
      <c r="M94" s="93"/>
      <c r="N94" s="93"/>
      <c r="P94" s="93"/>
      <c r="Q94" s="93"/>
      <c r="S94" s="93"/>
      <c r="T94" s="93"/>
    </row>
    <row r="95" spans="1:25" x14ac:dyDescent="0.25">
      <c r="D95" s="92"/>
      <c r="E95" s="92"/>
      <c r="G95" s="93"/>
      <c r="H95" s="93"/>
      <c r="M95" s="93"/>
      <c r="N95" s="93"/>
      <c r="P95" s="93"/>
      <c r="Q95" s="93"/>
    </row>
    <row r="96" spans="1:25" x14ac:dyDescent="0.25">
      <c r="G96" s="93"/>
      <c r="H96" s="93"/>
    </row>
    <row r="97" spans="7:8" x14ac:dyDescent="0.25">
      <c r="G97" s="93"/>
      <c r="H97" s="93"/>
    </row>
  </sheetData>
  <phoneticPr fontId="5" type="noConversion"/>
  <printOptions horizontalCentered="1" verticalCentered="1"/>
  <pageMargins left="0.19685039370078741" right="0.19685039370078741" top="0.31496062992125984" bottom="0.39370078740157483" header="0.23622047244094491" footer="0.51181102362204722"/>
  <pageSetup paperSize="9" scale="4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0"/>
  <sheetViews>
    <sheetView showGridLines="0" zoomScale="60" zoomScaleNormal="60" workbookViewId="0">
      <selection activeCell="Z58" sqref="Z58"/>
    </sheetView>
  </sheetViews>
  <sheetFormatPr defaultColWidth="11.42578125" defaultRowHeight="15.75" x14ac:dyDescent="0.25"/>
  <cols>
    <col min="1" max="1" width="29.7109375" style="20" bestFit="1" customWidth="1"/>
    <col min="2" max="2" width="8.140625" style="20" bestFit="1" customWidth="1"/>
    <col min="3" max="3" width="4.7109375" style="20" customWidth="1"/>
    <col min="4" max="4" width="17.7109375" style="20" customWidth="1"/>
    <col min="5" max="5" width="5.140625" style="20" bestFit="1" customWidth="1"/>
    <col min="6" max="6" width="4.7109375" style="20" customWidth="1"/>
    <col min="7" max="7" width="15.28515625" style="20" customWidth="1"/>
    <col min="8" max="8" width="5.7109375" style="20" customWidth="1"/>
    <col min="9" max="9" width="4.7109375" style="20" customWidth="1"/>
    <col min="10" max="10" width="17.140625" style="20" customWidth="1"/>
    <col min="11" max="11" width="3.85546875" style="20" bestFit="1" customWidth="1"/>
    <col min="12" max="12" width="4.7109375" style="20" customWidth="1"/>
    <col min="13" max="13" width="15.7109375" style="20" customWidth="1"/>
    <col min="14" max="14" width="3.85546875" style="20" bestFit="1" customWidth="1"/>
    <col min="15" max="15" width="4.7109375" style="20" customWidth="1"/>
    <col min="16" max="16" width="21.140625" style="20" customWidth="1"/>
    <col min="17" max="17" width="3.85546875" style="20" bestFit="1" customWidth="1"/>
    <col min="18" max="18" width="4.7109375" style="20" customWidth="1"/>
    <col min="19" max="19" width="24.5703125" style="20" customWidth="1"/>
    <col min="20" max="20" width="5.85546875" style="20" customWidth="1"/>
    <col min="21" max="21" width="4.7109375" style="20" customWidth="1"/>
    <col min="22" max="22" width="23.7109375" style="20" customWidth="1"/>
    <col min="23" max="23" width="7.140625" style="20" customWidth="1"/>
    <col min="24" max="24" width="4.7109375" style="20" customWidth="1"/>
    <col min="25" max="25" width="17.5703125" style="20" customWidth="1"/>
    <col min="26" max="26" width="7.85546875" style="20" customWidth="1"/>
    <col min="27" max="16384" width="11.42578125" style="20"/>
  </cols>
  <sheetData>
    <row r="1" spans="1:29" ht="19.5" customHeight="1" x14ac:dyDescent="0.25">
      <c r="Z1" s="121" t="str">
        <f>Menu!F27</f>
        <v>Version of July 6th, 2023</v>
      </c>
    </row>
    <row r="2" spans="1:29" ht="21" x14ac:dyDescent="0.35">
      <c r="G2" s="209" t="s">
        <v>397</v>
      </c>
      <c r="P2" s="19"/>
      <c r="Z2" s="121" t="str">
        <f>Menu!F28</f>
        <v>N°06/2023</v>
      </c>
    </row>
    <row r="3" spans="1:29" x14ac:dyDescent="0.25">
      <c r="Z3" s="176" t="s">
        <v>174</v>
      </c>
    </row>
    <row r="5" spans="1:29" x14ac:dyDescent="0.25">
      <c r="D5" s="99"/>
      <c r="E5" s="99"/>
    </row>
    <row r="6" spans="1:29" s="93" customFormat="1" x14ac:dyDescent="0.25">
      <c r="A6" s="92" t="s">
        <v>121</v>
      </c>
      <c r="D6" s="92" t="s">
        <v>123</v>
      </c>
      <c r="G6" s="92" t="s">
        <v>75</v>
      </c>
      <c r="H6" s="92"/>
      <c r="J6" s="92" t="s">
        <v>74</v>
      </c>
      <c r="M6" s="92" t="s">
        <v>125</v>
      </c>
      <c r="P6" s="92" t="s">
        <v>127</v>
      </c>
      <c r="S6" s="92" t="s">
        <v>87</v>
      </c>
      <c r="V6" s="92" t="s">
        <v>76</v>
      </c>
      <c r="Y6" s="92" t="s">
        <v>77</v>
      </c>
      <c r="Z6" s="92"/>
    </row>
    <row r="7" spans="1:29" s="93" customFormat="1" x14ac:dyDescent="0.25">
      <c r="A7" s="92" t="s">
        <v>122</v>
      </c>
      <c r="D7" s="92" t="s">
        <v>124</v>
      </c>
      <c r="G7" s="92"/>
      <c r="H7" s="92"/>
      <c r="M7" s="92" t="s">
        <v>126</v>
      </c>
      <c r="P7" s="92" t="s">
        <v>128</v>
      </c>
    </row>
    <row r="8" spans="1:29" s="93" customFormat="1" x14ac:dyDescent="0.25">
      <c r="G8" s="92"/>
      <c r="H8" s="92"/>
    </row>
    <row r="9" spans="1:29" s="93" customFormat="1" ht="12.75" customHeight="1" x14ac:dyDescent="0.25">
      <c r="A9" t="s">
        <v>130</v>
      </c>
      <c r="B9" s="185">
        <v>691</v>
      </c>
      <c r="C9" s="20"/>
      <c r="D9" t="s">
        <v>130</v>
      </c>
      <c r="E9" s="185">
        <v>109</v>
      </c>
      <c r="G9" t="s">
        <v>165</v>
      </c>
      <c r="H9" s="185">
        <v>16</v>
      </c>
      <c r="J9" t="s">
        <v>143</v>
      </c>
      <c r="K9" s="185">
        <v>10</v>
      </c>
      <c r="M9" t="s">
        <v>268</v>
      </c>
      <c r="N9" s="185">
        <v>3</v>
      </c>
      <c r="P9" t="s">
        <v>171</v>
      </c>
      <c r="Q9" s="185">
        <v>6</v>
      </c>
      <c r="R9" s="20"/>
      <c r="S9" t="s">
        <v>130</v>
      </c>
      <c r="T9" s="185">
        <v>25</v>
      </c>
      <c r="V9" t="s">
        <v>218</v>
      </c>
      <c r="W9" s="185">
        <v>2</v>
      </c>
      <c r="Y9" t="s">
        <v>343</v>
      </c>
      <c r="Z9" s="185">
        <v>2</v>
      </c>
    </row>
    <row r="10" spans="1:29" s="93" customFormat="1" x14ac:dyDescent="0.25">
      <c r="A10" t="s">
        <v>131</v>
      </c>
      <c r="B10" s="185">
        <v>497</v>
      </c>
      <c r="C10" s="20"/>
      <c r="D10" t="s">
        <v>135</v>
      </c>
      <c r="E10" s="185">
        <v>108</v>
      </c>
      <c r="G10" t="s">
        <v>167</v>
      </c>
      <c r="H10" s="185">
        <v>15</v>
      </c>
      <c r="J10" t="s">
        <v>169</v>
      </c>
      <c r="K10" s="185">
        <v>9</v>
      </c>
      <c r="M10" t="s">
        <v>138</v>
      </c>
      <c r="N10" s="185">
        <v>2</v>
      </c>
      <c r="P10" s="226" t="s">
        <v>196</v>
      </c>
      <c r="Q10" s="185">
        <v>5</v>
      </c>
      <c r="R10" s="20"/>
      <c r="S10" s="226" t="s">
        <v>304</v>
      </c>
      <c r="T10" s="185">
        <v>4</v>
      </c>
      <c r="V10" t="s">
        <v>171</v>
      </c>
      <c r="W10" s="185">
        <v>2</v>
      </c>
      <c r="Y10" t="s">
        <v>171</v>
      </c>
      <c r="Z10" s="185">
        <v>2</v>
      </c>
    </row>
    <row r="11" spans="1:29" s="93" customFormat="1" x14ac:dyDescent="0.25">
      <c r="A11" t="s">
        <v>132</v>
      </c>
      <c r="B11" s="185">
        <v>421</v>
      </c>
      <c r="C11" s="20"/>
      <c r="D11" t="s">
        <v>139</v>
      </c>
      <c r="E11" s="185">
        <v>59</v>
      </c>
      <c r="G11" t="s">
        <v>143</v>
      </c>
      <c r="H11" s="185">
        <v>14</v>
      </c>
      <c r="J11" t="s">
        <v>262</v>
      </c>
      <c r="K11" s="185">
        <v>7</v>
      </c>
      <c r="M11" t="s">
        <v>404</v>
      </c>
      <c r="N11" s="185">
        <v>1</v>
      </c>
      <c r="P11" t="s">
        <v>269</v>
      </c>
      <c r="Q11" s="185">
        <v>3</v>
      </c>
      <c r="R11" s="20"/>
      <c r="S11" t="s">
        <v>282</v>
      </c>
      <c r="T11" s="185">
        <v>4</v>
      </c>
      <c r="V11" t="s">
        <v>222</v>
      </c>
      <c r="W11" s="185">
        <v>2</v>
      </c>
    </row>
    <row r="12" spans="1:29" s="93" customFormat="1" x14ac:dyDescent="0.25">
      <c r="A12" t="s">
        <v>141</v>
      </c>
      <c r="B12" s="185">
        <v>289</v>
      </c>
      <c r="C12" s="20"/>
      <c r="D12" t="s">
        <v>133</v>
      </c>
      <c r="E12" s="185">
        <v>55</v>
      </c>
      <c r="G12" t="s">
        <v>262</v>
      </c>
      <c r="H12" s="185">
        <v>12</v>
      </c>
      <c r="J12" t="s">
        <v>165</v>
      </c>
      <c r="K12" s="185">
        <v>3</v>
      </c>
      <c r="M12" t="s">
        <v>347</v>
      </c>
      <c r="N12" s="185">
        <v>1</v>
      </c>
      <c r="P12" t="s">
        <v>172</v>
      </c>
      <c r="Q12" s="185">
        <v>3</v>
      </c>
      <c r="R12" s="20"/>
      <c r="S12" t="s">
        <v>301</v>
      </c>
      <c r="T12" s="185">
        <v>3</v>
      </c>
      <c r="V12" t="s">
        <v>210</v>
      </c>
      <c r="W12" s="185">
        <v>2</v>
      </c>
      <c r="Y12" s="231" t="s">
        <v>3</v>
      </c>
      <c r="Z12" s="232">
        <v>4</v>
      </c>
    </row>
    <row r="13" spans="1:29" s="93" customFormat="1" x14ac:dyDescent="0.25">
      <c r="A13" t="s">
        <v>262</v>
      </c>
      <c r="B13" s="185">
        <v>287</v>
      </c>
      <c r="C13" s="20"/>
      <c r="D13" t="s">
        <v>140</v>
      </c>
      <c r="E13" s="185">
        <v>38</v>
      </c>
      <c r="G13" t="s">
        <v>135</v>
      </c>
      <c r="H13" s="185">
        <v>11</v>
      </c>
      <c r="J13" t="s">
        <v>138</v>
      </c>
      <c r="K13" s="185">
        <v>2</v>
      </c>
      <c r="M13" t="s">
        <v>165</v>
      </c>
      <c r="N13" s="185">
        <v>1</v>
      </c>
      <c r="P13" t="s">
        <v>286</v>
      </c>
      <c r="Q13" s="185">
        <v>3</v>
      </c>
      <c r="R13" s="20"/>
      <c r="S13" t="s">
        <v>303</v>
      </c>
      <c r="T13" s="185">
        <v>2</v>
      </c>
      <c r="V13" t="s">
        <v>208</v>
      </c>
      <c r="W13" s="185">
        <v>2</v>
      </c>
      <c r="AC13" s="177"/>
    </row>
    <row r="14" spans="1:29" s="93" customFormat="1" x14ac:dyDescent="0.25">
      <c r="A14" t="s">
        <v>134</v>
      </c>
      <c r="B14" s="185">
        <v>266</v>
      </c>
      <c r="C14" s="20"/>
      <c r="D14" t="s">
        <v>142</v>
      </c>
      <c r="E14" s="185">
        <v>38</v>
      </c>
      <c r="G14" t="s">
        <v>169</v>
      </c>
      <c r="H14" s="185">
        <v>8</v>
      </c>
      <c r="J14" t="s">
        <v>135</v>
      </c>
      <c r="K14" s="185">
        <v>2</v>
      </c>
      <c r="M14" t="s">
        <v>325</v>
      </c>
      <c r="N14" s="185">
        <v>1</v>
      </c>
      <c r="P14" t="s">
        <v>210</v>
      </c>
      <c r="Q14" s="185">
        <v>3</v>
      </c>
      <c r="R14" s="20"/>
      <c r="S14" t="s">
        <v>334</v>
      </c>
      <c r="T14" s="185">
        <v>2</v>
      </c>
      <c r="V14" t="s">
        <v>415</v>
      </c>
      <c r="W14" s="185">
        <v>1</v>
      </c>
      <c r="Y14" s="99"/>
      <c r="Z14" s="92"/>
      <c r="AC14" s="177"/>
    </row>
    <row r="15" spans="1:29" s="93" customFormat="1" x14ac:dyDescent="0.25">
      <c r="A15" t="s">
        <v>148</v>
      </c>
      <c r="B15" s="185">
        <v>178</v>
      </c>
      <c r="C15" s="20"/>
      <c r="D15" t="s">
        <v>262</v>
      </c>
      <c r="E15" s="185">
        <v>32</v>
      </c>
      <c r="G15" t="s">
        <v>166</v>
      </c>
      <c r="H15" s="185">
        <v>1</v>
      </c>
      <c r="J15" t="s">
        <v>167</v>
      </c>
      <c r="K15" s="185">
        <v>1</v>
      </c>
      <c r="P15" t="s">
        <v>213</v>
      </c>
      <c r="Q15" s="185">
        <v>3</v>
      </c>
      <c r="R15" s="20"/>
      <c r="S15" t="s">
        <v>333</v>
      </c>
      <c r="T15" s="185">
        <v>2</v>
      </c>
      <c r="V15" t="s">
        <v>340</v>
      </c>
      <c r="W15" s="185">
        <v>1</v>
      </c>
      <c r="AB15" s="92"/>
      <c r="AC15" s="178"/>
    </row>
    <row r="16" spans="1:29" s="93" customFormat="1" x14ac:dyDescent="0.25">
      <c r="A16" t="s">
        <v>139</v>
      </c>
      <c r="B16" s="185">
        <v>160</v>
      </c>
      <c r="C16" s="20"/>
      <c r="D16" t="s">
        <v>134</v>
      </c>
      <c r="E16" s="185">
        <v>31</v>
      </c>
      <c r="G16" t="s">
        <v>168</v>
      </c>
      <c r="H16" s="185">
        <v>1</v>
      </c>
      <c r="J16" t="s">
        <v>136</v>
      </c>
      <c r="K16" s="185">
        <v>1</v>
      </c>
      <c r="M16" s="231" t="s">
        <v>3</v>
      </c>
      <c r="N16" s="232">
        <v>9</v>
      </c>
      <c r="P16" t="s">
        <v>328</v>
      </c>
      <c r="Q16" s="185">
        <v>2</v>
      </c>
      <c r="R16" s="20"/>
      <c r="S16" t="s">
        <v>193</v>
      </c>
      <c r="T16" s="185">
        <v>2</v>
      </c>
      <c r="V16" t="s">
        <v>369</v>
      </c>
      <c r="W16" s="185">
        <v>1</v>
      </c>
      <c r="Y16" s="92"/>
      <c r="AC16" s="177"/>
    </row>
    <row r="17" spans="1:29" s="93" customFormat="1" x14ac:dyDescent="0.25">
      <c r="A17" t="s">
        <v>135</v>
      </c>
      <c r="B17" s="185">
        <v>159</v>
      </c>
      <c r="C17" s="20"/>
      <c r="D17" t="s">
        <v>166</v>
      </c>
      <c r="E17" s="185">
        <v>24</v>
      </c>
      <c r="J17" t="s">
        <v>403</v>
      </c>
      <c r="K17" s="185">
        <v>1</v>
      </c>
      <c r="M17" s="92"/>
      <c r="N17" s="178"/>
      <c r="P17" t="s">
        <v>382</v>
      </c>
      <c r="Q17" s="185">
        <v>2</v>
      </c>
      <c r="R17" s="20"/>
      <c r="S17" t="s">
        <v>279</v>
      </c>
      <c r="T17" s="185">
        <v>2</v>
      </c>
      <c r="V17" t="s">
        <v>357</v>
      </c>
      <c r="W17" s="185">
        <v>1</v>
      </c>
      <c r="AC17" s="177"/>
    </row>
    <row r="18" spans="1:29" s="93" customFormat="1" x14ac:dyDescent="0.25">
      <c r="A18" t="s">
        <v>151</v>
      </c>
      <c r="B18" s="185">
        <v>147</v>
      </c>
      <c r="C18" s="20"/>
      <c r="D18" t="s">
        <v>136</v>
      </c>
      <c r="E18" s="185">
        <v>21</v>
      </c>
      <c r="G18" s="231" t="s">
        <v>3</v>
      </c>
      <c r="H18" s="232">
        <v>78</v>
      </c>
      <c r="J18" s="93" t="s">
        <v>168</v>
      </c>
      <c r="K18" s="93">
        <v>1</v>
      </c>
      <c r="P18" t="s">
        <v>170</v>
      </c>
      <c r="Q18" s="185">
        <v>2</v>
      </c>
      <c r="R18" s="20"/>
      <c r="S18" t="s">
        <v>262</v>
      </c>
      <c r="T18" s="185">
        <v>2</v>
      </c>
      <c r="V18" t="s">
        <v>280</v>
      </c>
      <c r="W18" s="185">
        <v>1</v>
      </c>
      <c r="AB18" s="92"/>
      <c r="AC18" s="178"/>
    </row>
    <row r="19" spans="1:29" s="93" customFormat="1" x14ac:dyDescent="0.25">
      <c r="A19" t="s">
        <v>152</v>
      </c>
      <c r="B19" s="185">
        <v>147</v>
      </c>
      <c r="C19" s="20"/>
      <c r="D19" t="s">
        <v>138</v>
      </c>
      <c r="E19" s="185">
        <v>9</v>
      </c>
      <c r="P19" t="s">
        <v>405</v>
      </c>
      <c r="Q19" s="185">
        <v>2</v>
      </c>
      <c r="R19" s="20"/>
      <c r="S19" t="s">
        <v>276</v>
      </c>
      <c r="T19" s="185">
        <v>2</v>
      </c>
      <c r="V19" t="s">
        <v>416</v>
      </c>
      <c r="W19" s="185">
        <v>1</v>
      </c>
      <c r="Y19" s="92"/>
      <c r="AB19" s="92"/>
      <c r="AC19" s="92"/>
    </row>
    <row r="20" spans="1:29" s="93" customFormat="1" x14ac:dyDescent="0.25">
      <c r="A20" t="s">
        <v>194</v>
      </c>
      <c r="B20" s="185">
        <v>147</v>
      </c>
      <c r="C20" s="20"/>
      <c r="D20" t="s">
        <v>165</v>
      </c>
      <c r="E20" s="185">
        <v>7</v>
      </c>
      <c r="J20" s="231" t="s">
        <v>3</v>
      </c>
      <c r="K20" s="232">
        <v>37</v>
      </c>
      <c r="N20" s="177"/>
      <c r="P20" t="s">
        <v>145</v>
      </c>
      <c r="Q20" s="185">
        <v>2</v>
      </c>
      <c r="R20" s="20"/>
      <c r="S20" t="s">
        <v>409</v>
      </c>
      <c r="T20" s="185">
        <v>2</v>
      </c>
      <c r="V20" t="s">
        <v>212</v>
      </c>
      <c r="W20" s="185">
        <v>1</v>
      </c>
    </row>
    <row r="21" spans="1:29" s="93" customFormat="1" x14ac:dyDescent="0.25">
      <c r="A21" t="s">
        <v>140</v>
      </c>
      <c r="B21" s="185">
        <v>127</v>
      </c>
      <c r="C21" s="20"/>
      <c r="D21" t="s">
        <v>145</v>
      </c>
      <c r="E21" s="185">
        <v>7</v>
      </c>
      <c r="M21" s="92"/>
      <c r="N21" s="178"/>
      <c r="P21" t="s">
        <v>274</v>
      </c>
      <c r="Q21" s="185">
        <v>2</v>
      </c>
      <c r="R21" s="20"/>
      <c r="S21" t="s">
        <v>355</v>
      </c>
      <c r="T21" s="185">
        <v>1</v>
      </c>
      <c r="V21" t="s">
        <v>359</v>
      </c>
      <c r="W21" s="185">
        <v>1</v>
      </c>
      <c r="Y21" s="92"/>
    </row>
    <row r="22" spans="1:29" s="93" customFormat="1" x14ac:dyDescent="0.25">
      <c r="A22" t="s">
        <v>137</v>
      </c>
      <c r="B22" s="185">
        <v>122</v>
      </c>
      <c r="C22" s="20"/>
      <c r="D22" t="s">
        <v>169</v>
      </c>
      <c r="E22" s="185">
        <v>4</v>
      </c>
      <c r="J22" s="92"/>
      <c r="K22" s="92"/>
      <c r="M22" s="92"/>
      <c r="N22" s="178"/>
      <c r="P22" t="s">
        <v>143</v>
      </c>
      <c r="Q22" s="185">
        <v>2</v>
      </c>
      <c r="R22" s="20"/>
      <c r="S22" t="s">
        <v>410</v>
      </c>
      <c r="T22" s="185">
        <v>1</v>
      </c>
      <c r="V22"/>
      <c r="W22" s="185"/>
    </row>
    <row r="23" spans="1:29" s="93" customFormat="1" x14ac:dyDescent="0.25">
      <c r="A23" t="s">
        <v>145</v>
      </c>
      <c r="B23" s="185">
        <v>120</v>
      </c>
      <c r="C23" s="20"/>
      <c r="D23" t="s">
        <v>322</v>
      </c>
      <c r="E23" s="185">
        <v>3</v>
      </c>
      <c r="N23" s="177"/>
      <c r="P23" t="s">
        <v>406</v>
      </c>
      <c r="Q23" s="185">
        <v>1</v>
      </c>
      <c r="R23" s="20"/>
      <c r="S23" t="s">
        <v>411</v>
      </c>
      <c r="T23" s="185">
        <v>1</v>
      </c>
      <c r="V23" s="231" t="s">
        <v>3</v>
      </c>
      <c r="W23" s="232">
        <v>18</v>
      </c>
      <c r="Y23" s="92"/>
    </row>
    <row r="24" spans="1:29" s="93" customFormat="1" x14ac:dyDescent="0.25">
      <c r="A24" t="s">
        <v>143</v>
      </c>
      <c r="B24" s="185">
        <v>107</v>
      </c>
      <c r="C24" s="20"/>
      <c r="D24" t="s">
        <v>398</v>
      </c>
      <c r="E24" s="185">
        <v>2</v>
      </c>
      <c r="M24" s="92"/>
      <c r="N24" s="178"/>
      <c r="P24" t="s">
        <v>298</v>
      </c>
      <c r="Q24" s="185">
        <v>1</v>
      </c>
      <c r="R24" s="20"/>
      <c r="S24" t="s">
        <v>412</v>
      </c>
      <c r="T24" s="185">
        <v>1</v>
      </c>
    </row>
    <row r="25" spans="1:29" s="93" customFormat="1" x14ac:dyDescent="0.25">
      <c r="A25" t="s">
        <v>150</v>
      </c>
      <c r="B25" s="185">
        <v>89</v>
      </c>
      <c r="C25" s="20"/>
      <c r="D25" t="s">
        <v>147</v>
      </c>
      <c r="E25" s="185">
        <v>2</v>
      </c>
      <c r="J25" s="92"/>
      <c r="K25" s="92"/>
      <c r="M25" s="92"/>
      <c r="N25" s="178"/>
      <c r="P25" t="s">
        <v>340</v>
      </c>
      <c r="Q25" s="185">
        <v>1</v>
      </c>
      <c r="R25" s="20"/>
      <c r="S25" t="s">
        <v>413</v>
      </c>
      <c r="T25" s="185">
        <v>1</v>
      </c>
      <c r="Y25" s="92"/>
    </row>
    <row r="26" spans="1:29" s="93" customFormat="1" x14ac:dyDescent="0.25">
      <c r="A26" t="s">
        <v>138</v>
      </c>
      <c r="B26" s="185">
        <v>89</v>
      </c>
      <c r="C26" s="20"/>
      <c r="D26" t="s">
        <v>401</v>
      </c>
      <c r="E26" s="185">
        <v>1</v>
      </c>
      <c r="N26" s="177"/>
      <c r="P26" t="s">
        <v>218</v>
      </c>
      <c r="Q26" s="185">
        <v>1</v>
      </c>
      <c r="R26" s="20"/>
      <c r="S26" t="s">
        <v>389</v>
      </c>
      <c r="T26" s="185">
        <v>1</v>
      </c>
    </row>
    <row r="27" spans="1:29" s="93" customFormat="1" x14ac:dyDescent="0.25">
      <c r="A27" t="s">
        <v>149</v>
      </c>
      <c r="B27" s="185">
        <v>89</v>
      </c>
      <c r="C27" s="20"/>
      <c r="D27" t="s">
        <v>402</v>
      </c>
      <c r="E27" s="185">
        <v>1</v>
      </c>
      <c r="J27" s="92"/>
      <c r="K27" s="92"/>
      <c r="M27" s="92"/>
      <c r="N27" s="178"/>
      <c r="P27" t="s">
        <v>407</v>
      </c>
      <c r="Q27" s="185">
        <v>1</v>
      </c>
      <c r="R27" s="20"/>
      <c r="S27" t="s">
        <v>414</v>
      </c>
      <c r="T27" s="185">
        <v>1</v>
      </c>
    </row>
    <row r="28" spans="1:29" s="93" customFormat="1" x14ac:dyDescent="0.25">
      <c r="A28" t="s">
        <v>266</v>
      </c>
      <c r="B28" s="185">
        <v>82</v>
      </c>
      <c r="C28" s="20"/>
      <c r="D28" t="s">
        <v>137</v>
      </c>
      <c r="E28" s="185">
        <v>1</v>
      </c>
      <c r="G28" s="92"/>
      <c r="H28" s="92"/>
      <c r="N28" s="177"/>
      <c r="P28" t="s">
        <v>281</v>
      </c>
      <c r="Q28" s="185">
        <v>1</v>
      </c>
      <c r="R28" s="20"/>
      <c r="S28" s="226" t="s">
        <v>275</v>
      </c>
      <c r="T28" s="227">
        <v>1</v>
      </c>
      <c r="Y28" s="92"/>
    </row>
    <row r="29" spans="1:29" s="93" customFormat="1" x14ac:dyDescent="0.25">
      <c r="A29" t="s">
        <v>166</v>
      </c>
      <c r="B29" s="185">
        <v>55</v>
      </c>
      <c r="C29" s="20"/>
      <c r="D29" s="93" t="s">
        <v>293</v>
      </c>
      <c r="E29" s="93">
        <v>1</v>
      </c>
      <c r="J29" s="92"/>
      <c r="K29" s="92"/>
      <c r="M29" s="92"/>
      <c r="N29" s="178"/>
      <c r="P29" t="s">
        <v>327</v>
      </c>
      <c r="Q29" s="185">
        <v>1</v>
      </c>
      <c r="R29" s="20"/>
      <c r="Y29" s="92"/>
    </row>
    <row r="30" spans="1:29" s="93" customFormat="1" x14ac:dyDescent="0.25">
      <c r="A30" t="s">
        <v>144</v>
      </c>
      <c r="B30" s="185">
        <v>55</v>
      </c>
      <c r="C30" s="20"/>
      <c r="G30" s="92"/>
      <c r="H30" s="92"/>
      <c r="J30" s="92"/>
      <c r="K30" s="92"/>
      <c r="M30" s="92"/>
      <c r="N30" s="178"/>
      <c r="P30" t="s">
        <v>280</v>
      </c>
      <c r="Q30" s="185">
        <v>1</v>
      </c>
      <c r="R30" s="20"/>
      <c r="S30" s="231" t="s">
        <v>3</v>
      </c>
      <c r="T30" s="232">
        <v>60</v>
      </c>
      <c r="V30" s="92"/>
      <c r="W30" s="92"/>
    </row>
    <row r="31" spans="1:29" s="93" customFormat="1" x14ac:dyDescent="0.25">
      <c r="A31" t="s">
        <v>142</v>
      </c>
      <c r="B31" s="185">
        <v>49</v>
      </c>
      <c r="C31" s="20"/>
      <c r="D31" s="231" t="s">
        <v>3</v>
      </c>
      <c r="E31" s="232">
        <v>553</v>
      </c>
      <c r="G31" s="92"/>
      <c r="H31" s="92"/>
      <c r="N31" s="177"/>
      <c r="P31" t="s">
        <v>259</v>
      </c>
      <c r="Q31" s="185">
        <v>1</v>
      </c>
      <c r="R31" s="20"/>
    </row>
    <row r="32" spans="1:29" s="93" customFormat="1" x14ac:dyDescent="0.25">
      <c r="A32" t="s">
        <v>133</v>
      </c>
      <c r="B32" s="185">
        <v>46</v>
      </c>
      <c r="C32" s="20"/>
      <c r="M32" s="92"/>
      <c r="N32" s="178"/>
      <c r="P32" t="s">
        <v>216</v>
      </c>
      <c r="Q32" s="185">
        <v>1</v>
      </c>
      <c r="Y32" s="92"/>
      <c r="Z32" s="92"/>
      <c r="AA32" s="92"/>
    </row>
    <row r="33" spans="1:29" s="93" customFormat="1" x14ac:dyDescent="0.25">
      <c r="A33" t="s">
        <v>159</v>
      </c>
      <c r="B33" s="185">
        <v>35</v>
      </c>
      <c r="C33" s="20"/>
      <c r="G33" s="92"/>
      <c r="H33" s="92"/>
      <c r="J33" s="92"/>
      <c r="K33" s="92"/>
      <c r="N33" s="177"/>
      <c r="P33" t="s">
        <v>168</v>
      </c>
      <c r="Q33" s="185">
        <v>1</v>
      </c>
      <c r="V33" s="92"/>
      <c r="W33" s="92"/>
    </row>
    <row r="34" spans="1:29" s="93" customFormat="1" x14ac:dyDescent="0.25">
      <c r="A34" t="s">
        <v>156</v>
      </c>
      <c r="B34" s="185">
        <v>31</v>
      </c>
      <c r="C34" s="20"/>
      <c r="G34" s="92"/>
      <c r="H34" s="92"/>
      <c r="N34" s="177"/>
      <c r="P34" t="s">
        <v>360</v>
      </c>
      <c r="Q34" s="185">
        <v>1</v>
      </c>
      <c r="V34" s="92"/>
      <c r="W34" s="92"/>
    </row>
    <row r="35" spans="1:29" s="93" customFormat="1" x14ac:dyDescent="0.25">
      <c r="A35" t="s">
        <v>136</v>
      </c>
      <c r="B35" s="185">
        <v>27</v>
      </c>
      <c r="C35" s="20"/>
      <c r="G35" s="92"/>
      <c r="H35" s="92"/>
      <c r="J35" s="92"/>
      <c r="K35" s="92"/>
      <c r="M35" s="92"/>
      <c r="N35" s="178"/>
      <c r="P35" s="226" t="s">
        <v>371</v>
      </c>
      <c r="Q35" s="227">
        <v>1</v>
      </c>
      <c r="Y35" s="92"/>
    </row>
    <row r="36" spans="1:29" s="93" customFormat="1" x14ac:dyDescent="0.25">
      <c r="A36" t="s">
        <v>261</v>
      </c>
      <c r="B36" s="185">
        <v>27</v>
      </c>
      <c r="C36" s="20"/>
      <c r="D36" s="92"/>
      <c r="E36" s="92"/>
      <c r="J36" s="92"/>
      <c r="K36" s="92"/>
      <c r="M36" s="92"/>
      <c r="N36" s="178"/>
      <c r="P36" t="s">
        <v>326</v>
      </c>
      <c r="Q36" s="185">
        <v>1</v>
      </c>
      <c r="Y36" s="92"/>
    </row>
    <row r="37" spans="1:29" s="93" customFormat="1" x14ac:dyDescent="0.25">
      <c r="A37" t="s">
        <v>200</v>
      </c>
      <c r="B37" s="185">
        <v>25</v>
      </c>
      <c r="C37" s="20"/>
      <c r="D37" s="92"/>
      <c r="E37" s="92"/>
      <c r="G37" s="92"/>
      <c r="H37" s="92"/>
      <c r="J37" s="92"/>
      <c r="K37" s="92"/>
      <c r="M37" s="92"/>
      <c r="N37" s="178"/>
      <c r="P37" t="s">
        <v>354</v>
      </c>
      <c r="Q37" s="185">
        <v>1</v>
      </c>
      <c r="V37" s="92"/>
      <c r="W37" s="92"/>
      <c r="Y37" s="92"/>
    </row>
    <row r="38" spans="1:29" s="93" customFormat="1" x14ac:dyDescent="0.25">
      <c r="A38" t="s">
        <v>147</v>
      </c>
      <c r="B38" s="185">
        <v>24</v>
      </c>
      <c r="C38" s="20"/>
      <c r="G38" s="92"/>
      <c r="H38" s="92"/>
      <c r="J38" s="92"/>
      <c r="K38" s="92"/>
      <c r="N38" s="177"/>
    </row>
    <row r="39" spans="1:29" s="93" customFormat="1" x14ac:dyDescent="0.25">
      <c r="A39" t="s">
        <v>146</v>
      </c>
      <c r="B39" s="185">
        <v>20</v>
      </c>
      <c r="C39" s="20"/>
      <c r="D39" s="92"/>
      <c r="E39" s="92"/>
      <c r="G39" s="92"/>
      <c r="H39" s="92"/>
      <c r="M39" s="92"/>
      <c r="N39" s="178"/>
      <c r="P39" s="231" t="s">
        <v>3</v>
      </c>
      <c r="Q39" s="232">
        <v>55</v>
      </c>
    </row>
    <row r="40" spans="1:29" s="93" customFormat="1" x14ac:dyDescent="0.25">
      <c r="A40" t="s">
        <v>157</v>
      </c>
      <c r="B40" s="185">
        <v>20</v>
      </c>
      <c r="C40" s="20"/>
      <c r="J40" s="92"/>
      <c r="K40" s="92"/>
      <c r="N40" s="177"/>
    </row>
    <row r="41" spans="1:29" s="93" customFormat="1" x14ac:dyDescent="0.25">
      <c r="A41" t="s">
        <v>265</v>
      </c>
      <c r="B41" s="185">
        <v>20</v>
      </c>
      <c r="C41" s="20"/>
      <c r="D41" s="92"/>
      <c r="E41" s="92"/>
      <c r="G41" s="92"/>
      <c r="H41" s="92"/>
      <c r="J41" s="92"/>
      <c r="K41" s="179"/>
      <c r="N41" s="177"/>
      <c r="V41" s="92"/>
      <c r="W41" s="92"/>
      <c r="AB41" s="92"/>
      <c r="AC41" s="92"/>
    </row>
    <row r="42" spans="1:29" s="93" customFormat="1" x14ac:dyDescent="0.25">
      <c r="A42" t="s">
        <v>154</v>
      </c>
      <c r="B42" s="185">
        <v>17</v>
      </c>
      <c r="C42" s="20"/>
      <c r="K42" s="180"/>
      <c r="M42" s="92"/>
      <c r="N42" s="178"/>
      <c r="AB42" s="92"/>
      <c r="AC42" s="92"/>
    </row>
    <row r="43" spans="1:29" s="93" customFormat="1" x14ac:dyDescent="0.25">
      <c r="A43" t="s">
        <v>164</v>
      </c>
      <c r="B43" s="185">
        <v>16</v>
      </c>
      <c r="C43" s="20"/>
      <c r="G43" s="92"/>
      <c r="H43" s="92"/>
      <c r="J43" s="92"/>
      <c r="K43" s="179"/>
      <c r="N43" s="177"/>
      <c r="V43" s="92"/>
      <c r="W43" s="92"/>
    </row>
    <row r="44" spans="1:29" s="93" customFormat="1" x14ac:dyDescent="0.25">
      <c r="A44" t="s">
        <v>198</v>
      </c>
      <c r="B44" s="185">
        <v>11</v>
      </c>
      <c r="C44" s="20"/>
      <c r="D44" s="92"/>
      <c r="E44" s="92"/>
      <c r="G44" s="92"/>
      <c r="H44" s="92"/>
      <c r="J44" s="92"/>
      <c r="K44" s="179"/>
      <c r="M44" s="92"/>
      <c r="N44" s="92"/>
    </row>
    <row r="45" spans="1:29" s="93" customFormat="1" x14ac:dyDescent="0.25">
      <c r="A45" t="s">
        <v>398</v>
      </c>
      <c r="B45" s="185">
        <v>9</v>
      </c>
      <c r="C45" s="20"/>
      <c r="G45" s="92"/>
      <c r="H45" s="92"/>
      <c r="K45" s="180"/>
      <c r="AB45" s="92"/>
      <c r="AC45" s="92"/>
    </row>
    <row r="46" spans="1:29" s="93" customFormat="1" x14ac:dyDescent="0.25">
      <c r="A46" t="s">
        <v>173</v>
      </c>
      <c r="B46" s="185">
        <v>8</v>
      </c>
      <c r="C46" s="20"/>
      <c r="D46" s="92"/>
      <c r="E46" s="92"/>
      <c r="G46" s="92"/>
      <c r="H46" s="92"/>
      <c r="K46" s="180"/>
      <c r="M46" s="92"/>
      <c r="N46" s="92"/>
      <c r="S46" s="92"/>
      <c r="T46" s="92"/>
    </row>
    <row r="47" spans="1:29" s="93" customFormat="1" x14ac:dyDescent="0.25">
      <c r="A47" t="s">
        <v>153</v>
      </c>
      <c r="B47" s="185">
        <v>8</v>
      </c>
      <c r="C47" s="20"/>
      <c r="J47" s="92"/>
      <c r="K47" s="92"/>
      <c r="M47" s="92"/>
      <c r="N47" s="178"/>
      <c r="P47" s="92"/>
      <c r="Q47" s="92"/>
      <c r="S47" s="92"/>
      <c r="T47" s="92"/>
      <c r="V47" s="92"/>
      <c r="W47" s="92"/>
    </row>
    <row r="48" spans="1:29" s="93" customFormat="1" x14ac:dyDescent="0.25">
      <c r="A48" t="s">
        <v>155</v>
      </c>
      <c r="B48" s="185">
        <v>8</v>
      </c>
      <c r="C48" s="20"/>
      <c r="N48" s="177"/>
    </row>
    <row r="49" spans="1:26" s="93" customFormat="1" x14ac:dyDescent="0.25">
      <c r="A49" t="s">
        <v>277</v>
      </c>
      <c r="B49" s="185">
        <v>6</v>
      </c>
      <c r="C49" s="20"/>
      <c r="D49" s="92"/>
      <c r="E49" s="92"/>
      <c r="G49" s="92"/>
      <c r="H49" s="92"/>
      <c r="J49" s="92"/>
      <c r="K49" s="92"/>
      <c r="M49" s="92"/>
      <c r="N49" s="92"/>
    </row>
    <row r="50" spans="1:26" s="93" customFormat="1" x14ac:dyDescent="0.25">
      <c r="A50" t="s">
        <v>158</v>
      </c>
      <c r="B50" s="185">
        <v>4</v>
      </c>
      <c r="C50" s="20"/>
      <c r="G50" s="92"/>
      <c r="H50" s="92"/>
      <c r="J50" s="92"/>
      <c r="K50" s="92"/>
      <c r="S50" s="92"/>
      <c r="T50" s="92"/>
      <c r="V50" s="92"/>
      <c r="W50" s="92"/>
    </row>
    <row r="51" spans="1:26" s="93" customFormat="1" x14ac:dyDescent="0.25">
      <c r="A51" t="s">
        <v>220</v>
      </c>
      <c r="B51" s="185">
        <v>3</v>
      </c>
      <c r="C51" s="20"/>
      <c r="D51" s="92"/>
      <c r="E51" s="92"/>
      <c r="J51" s="92"/>
      <c r="K51" s="92"/>
      <c r="M51" s="92"/>
      <c r="N51" s="92"/>
      <c r="V51" s="92"/>
      <c r="W51" s="92"/>
    </row>
    <row r="52" spans="1:26" s="93" customFormat="1" x14ac:dyDescent="0.25">
      <c r="A52" t="s">
        <v>362</v>
      </c>
      <c r="B52" s="185">
        <v>3</v>
      </c>
      <c r="C52" s="20"/>
      <c r="D52" s="92"/>
      <c r="E52" s="92"/>
      <c r="G52" s="92"/>
      <c r="H52" s="92"/>
      <c r="P52" s="92"/>
      <c r="Q52" s="92"/>
      <c r="V52" s="92"/>
      <c r="W52" s="92"/>
    </row>
    <row r="53" spans="1:26" s="93" customFormat="1" x14ac:dyDescent="0.25">
      <c r="A53" t="s">
        <v>300</v>
      </c>
      <c r="B53" s="185">
        <v>3</v>
      </c>
      <c r="C53" s="20"/>
      <c r="D53" s="92"/>
      <c r="E53" s="92"/>
      <c r="G53" s="92"/>
      <c r="H53" s="92"/>
      <c r="P53" s="92"/>
      <c r="Q53" s="92"/>
      <c r="V53" s="92"/>
      <c r="W53" s="92"/>
    </row>
    <row r="54" spans="1:26" s="93" customFormat="1" x14ac:dyDescent="0.25">
      <c r="A54" t="s">
        <v>273</v>
      </c>
      <c r="B54" s="185">
        <v>3</v>
      </c>
      <c r="C54" s="20"/>
      <c r="D54" s="92"/>
      <c r="E54" s="92"/>
      <c r="P54" s="92"/>
      <c r="Q54" s="92"/>
    </row>
    <row r="55" spans="1:26" s="93" customFormat="1" x14ac:dyDescent="0.25">
      <c r="A55" t="s">
        <v>163</v>
      </c>
      <c r="B55" s="185">
        <v>3</v>
      </c>
      <c r="C55" s="20"/>
      <c r="V55" s="92"/>
      <c r="W55" s="92"/>
    </row>
    <row r="56" spans="1:26" s="93" customFormat="1" x14ac:dyDescent="0.25">
      <c r="A56" t="s">
        <v>161</v>
      </c>
      <c r="B56" s="185">
        <v>3</v>
      </c>
      <c r="C56" s="20"/>
      <c r="S56" s="92"/>
      <c r="T56" s="92"/>
    </row>
    <row r="57" spans="1:26" s="93" customFormat="1" x14ac:dyDescent="0.25">
      <c r="A57" t="s">
        <v>272</v>
      </c>
      <c r="B57" s="185">
        <v>2</v>
      </c>
      <c r="C57" s="20"/>
      <c r="D57" s="92"/>
      <c r="E57" s="20"/>
      <c r="P57" s="92"/>
      <c r="Q57" s="92"/>
    </row>
    <row r="58" spans="1:26" s="93" customFormat="1" x14ac:dyDescent="0.25">
      <c r="A58" t="s">
        <v>162</v>
      </c>
      <c r="B58" s="185">
        <v>2</v>
      </c>
      <c r="C58" s="20"/>
      <c r="E58" s="13"/>
      <c r="S58" s="92"/>
      <c r="T58" s="92"/>
    </row>
    <row r="59" spans="1:26" s="93" customFormat="1" x14ac:dyDescent="0.25">
      <c r="A59" t="s">
        <v>319</v>
      </c>
      <c r="B59" s="185">
        <v>2</v>
      </c>
      <c r="C59" s="20"/>
      <c r="F59" s="20"/>
      <c r="S59" s="92"/>
      <c r="T59" s="92"/>
    </row>
    <row r="60" spans="1:26" s="93" customFormat="1" x14ac:dyDescent="0.25">
      <c r="A60" t="s">
        <v>160</v>
      </c>
      <c r="B60" s="185">
        <v>2</v>
      </c>
      <c r="C60" s="20"/>
      <c r="F60" s="13"/>
    </row>
    <row r="61" spans="1:26" s="93" customFormat="1" x14ac:dyDescent="0.25">
      <c r="A61" t="s">
        <v>363</v>
      </c>
      <c r="B61" s="185">
        <v>2</v>
      </c>
      <c r="C61" s="20"/>
      <c r="D61" s="92"/>
      <c r="E61" s="92"/>
      <c r="F61" s="20"/>
      <c r="I61" s="20"/>
      <c r="L61" s="20"/>
      <c r="O61" s="20"/>
      <c r="R61" s="20"/>
      <c r="U61" s="20"/>
      <c r="X61" s="20"/>
      <c r="Z61" s="20"/>
    </row>
    <row r="62" spans="1:26" s="93" customFormat="1" x14ac:dyDescent="0.25">
      <c r="A62" t="s">
        <v>271</v>
      </c>
      <c r="B62" s="185">
        <v>1</v>
      </c>
      <c r="C62" s="20"/>
      <c r="D62" s="92"/>
      <c r="E62" s="92"/>
      <c r="F62" s="20"/>
      <c r="I62" s="20"/>
      <c r="L62" s="20"/>
      <c r="O62" s="20"/>
      <c r="P62" s="92"/>
      <c r="Q62" s="92"/>
      <c r="R62" s="20"/>
      <c r="U62" s="20"/>
      <c r="X62" s="20"/>
      <c r="Z62" s="20"/>
    </row>
    <row r="63" spans="1:26" s="93" customFormat="1" x14ac:dyDescent="0.25">
      <c r="A63" t="s">
        <v>318</v>
      </c>
      <c r="B63" s="185">
        <v>1</v>
      </c>
      <c r="C63" s="20"/>
      <c r="F63" s="20"/>
      <c r="I63" s="20"/>
      <c r="L63" s="20"/>
      <c r="O63" s="20"/>
      <c r="P63" s="92"/>
      <c r="Q63" s="92"/>
      <c r="R63" s="20"/>
      <c r="U63" s="20"/>
      <c r="X63" s="20"/>
      <c r="Z63" s="20"/>
    </row>
    <row r="64" spans="1:26" s="93" customFormat="1" x14ac:dyDescent="0.25">
      <c r="A64" t="s">
        <v>399</v>
      </c>
      <c r="B64" s="185">
        <v>1</v>
      </c>
      <c r="C64" s="20"/>
      <c r="F64" s="20"/>
      <c r="I64" s="20"/>
      <c r="L64" s="20"/>
      <c r="O64" s="20"/>
      <c r="P64" s="92"/>
      <c r="Q64" s="92"/>
      <c r="R64" s="20"/>
      <c r="U64" s="20"/>
      <c r="X64" s="20"/>
      <c r="Z64" s="20"/>
    </row>
    <row r="65" spans="1:26" s="93" customFormat="1" x14ac:dyDescent="0.25">
      <c r="A65" t="s">
        <v>400</v>
      </c>
      <c r="B65" s="185">
        <v>1</v>
      </c>
      <c r="C65" s="20"/>
      <c r="F65" s="20"/>
      <c r="I65" s="20"/>
      <c r="L65" s="20"/>
      <c r="O65" s="20"/>
      <c r="R65" s="20"/>
      <c r="U65" s="20"/>
      <c r="X65" s="20"/>
      <c r="Z65" s="20"/>
    </row>
    <row r="66" spans="1:26" s="93" customFormat="1" x14ac:dyDescent="0.25">
      <c r="A66" s="20"/>
      <c r="B66" s="20"/>
      <c r="C66" s="20"/>
      <c r="F66" s="20"/>
      <c r="I66" s="20"/>
      <c r="L66" s="20"/>
      <c r="O66" s="20"/>
      <c r="R66" s="20"/>
      <c r="U66" s="20"/>
      <c r="X66" s="20"/>
      <c r="Z66" s="20"/>
    </row>
    <row r="67" spans="1:26" s="93" customFormat="1" x14ac:dyDescent="0.25">
      <c r="A67" s="231" t="s">
        <v>3</v>
      </c>
      <c r="B67" s="232">
        <v>4402</v>
      </c>
      <c r="C67" s="20"/>
      <c r="F67" s="20"/>
      <c r="I67" s="20"/>
      <c r="L67" s="20"/>
      <c r="O67" s="20"/>
      <c r="R67" s="20"/>
      <c r="U67" s="20"/>
      <c r="V67" s="95"/>
      <c r="X67" s="20"/>
      <c r="Z67" s="20"/>
    </row>
    <row r="68" spans="1:26" s="93" customFormat="1" x14ac:dyDescent="0.25">
      <c r="A68" s="20"/>
      <c r="C68" s="20"/>
      <c r="F68" s="20"/>
      <c r="I68" s="20"/>
      <c r="L68" s="20"/>
      <c r="O68" s="20"/>
      <c r="R68" s="20"/>
      <c r="U68" s="20"/>
      <c r="V68" s="20"/>
      <c r="X68" s="20"/>
      <c r="Z68" s="20"/>
    </row>
    <row r="69" spans="1:26" s="93" customFormat="1" x14ac:dyDescent="0.25">
      <c r="A69" s="95" t="s">
        <v>224</v>
      </c>
      <c r="C69" s="20"/>
      <c r="F69" s="20"/>
      <c r="I69" s="20"/>
      <c r="L69" s="20"/>
      <c r="O69" s="20"/>
      <c r="P69" s="92"/>
      <c r="Q69" s="92"/>
      <c r="R69" s="20"/>
      <c r="U69" s="20"/>
      <c r="X69" s="20"/>
      <c r="Z69" s="20"/>
    </row>
    <row r="70" spans="1:26" x14ac:dyDescent="0.25">
      <c r="A70" s="93"/>
      <c r="B70" s="93"/>
      <c r="D70" s="93"/>
      <c r="E70" s="93"/>
      <c r="G70" s="93"/>
      <c r="H70" s="93"/>
      <c r="J70" s="93"/>
      <c r="K70" s="93"/>
      <c r="M70" s="93"/>
      <c r="N70" s="93"/>
      <c r="P70" s="93"/>
      <c r="Q70" s="93"/>
      <c r="S70" s="93"/>
      <c r="T70" s="93"/>
      <c r="V70" s="93"/>
      <c r="W70" s="93"/>
      <c r="Y70" s="93"/>
    </row>
  </sheetData>
  <phoneticPr fontId="5" type="noConversion"/>
  <printOptions horizontalCentered="1" verticalCentered="1"/>
  <pageMargins left="0.19685039370078741" right="0.19685039370078741" top="0.31496062992125984" bottom="0.39370078740157483" header="0.27559055118110237" footer="0.51181102362204722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Menu</vt:lpstr>
      <vt:lpstr>IndicD</vt:lpstr>
      <vt:lpstr>IndicD_EN</vt:lpstr>
      <vt:lpstr>Nouvelles Immatriculations</vt:lpstr>
      <vt:lpstr>Nouvelles Immatriculations_EN</vt:lpstr>
      <vt:lpstr>Graphique</vt:lpstr>
      <vt:lpstr>Graphique_EN</vt:lpstr>
      <vt:lpstr>Hitparade mois 2023</vt:lpstr>
      <vt:lpstr>Hitparade month 2023_EN</vt:lpstr>
      <vt:lpstr>Hitparade 2023</vt:lpstr>
      <vt:lpstr>Sheet5</vt:lpstr>
      <vt:lpstr>Hitparade 2023_EN</vt:lpstr>
      <vt:lpstr>Carburant_immatriculations</vt:lpstr>
      <vt:lpstr>Carburant_immatriculations_EN</vt:lpstr>
      <vt:lpstr>Graphique!Print_Area</vt:lpstr>
      <vt:lpstr>Graphique_EN!Print_Area</vt:lpstr>
      <vt:lpstr>IndicD!Print_Area</vt:lpstr>
      <vt:lpstr>IndicD_EN!Print_Area</vt:lpstr>
      <vt:lpstr>'Nouvelles Immatriculations_EN'!Print_Area</vt:lpstr>
    </vt:vector>
  </TitlesOfParts>
  <Company>Statec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D6010 Nouvelles immatriculations de voitures par mois</dc:title>
  <dc:subject>D6010 New registration of cars per month</dc:subject>
  <dc:creator>Statec</dc:creator>
  <cp:keywords>IR, transports, top</cp:keywords>
  <cp:lastModifiedBy>Richard Fuhs</cp:lastModifiedBy>
  <cp:lastPrinted>2019-03-04T12:17:21Z</cp:lastPrinted>
  <dcterms:created xsi:type="dcterms:W3CDTF">1996-10-14T23:33:28Z</dcterms:created>
  <dcterms:modified xsi:type="dcterms:W3CDTF">2023-07-06T11:31:18Z</dcterms:modified>
  <cp:category>Entreprises - Transports</cp:category>
</cp:coreProperties>
</file>